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rzo\Desktop\"/>
    </mc:Choice>
  </mc:AlternateContent>
  <xr:revisionPtr revIDLastSave="0" documentId="13_ncr:1_{A38133D9-4770-4B30-869E-E8C34E468885}" xr6:coauthVersionLast="47" xr6:coauthVersionMax="47" xr10:uidLastSave="{00000000-0000-0000-0000-000000000000}"/>
  <bookViews>
    <workbookView xWindow="-98" yWindow="-98" windowWidth="28996" windowHeight="15675" xr2:uid="{00000000-000D-0000-FFFF-FFFF00000000}"/>
  </bookViews>
  <sheets>
    <sheet name="zadanie_1" sheetId="1" r:id="rId1"/>
    <sheet name="zadanie_2" sheetId="2" r:id="rId2"/>
    <sheet name="zadanie_3" sheetId="3" r:id="rId3"/>
    <sheet name="zadanie_4" sheetId="4" r:id="rId4"/>
    <sheet name="zadanie_5" sheetId="5" r:id="rId5"/>
    <sheet name="zadanie_6" sheetId="6" r:id="rId6"/>
    <sheet name="zadanie_7" sheetId="7" r:id="rId7"/>
    <sheet name="zadanie_8" sheetId="8" r:id="rId8"/>
    <sheet name="zadanie_9" sheetId="9" r:id="rId9"/>
  </sheets>
  <definedNames>
    <definedName name="_xlnm._FilterDatabase" localSheetId="0" hidden="1">zadanie_1!$A$1:$G$21</definedName>
    <definedName name="SHARED_FORMULA_16_42_16_42_2">"ROUND(TODAY()-[.B43];0)"</definedName>
    <definedName name="SHARED_FORMULA_16_51_16_51_2">"ROUND(TODAY()-[.B52];0)"</definedName>
    <definedName name="SHARED_FORMULA_16_7_16_7_2">"ROUND(TODAY()-[.B8];0)"</definedName>
    <definedName name="SHARED_FORMULA_17_42_17_42_2">"ROUND((TODAY()-[.F43])/365;0)"</definedName>
    <definedName name="SHARED_FORMULA_17_51_17_51_2">"ROUND((TODAY()-[.F52])/365;0)"</definedName>
    <definedName name="SHARED_FORMULA_17_7_17_7_2">"ROUND((TODAY()-[.F8])/365;0)"</definedName>
    <definedName name="SHARED_FORMULA_18_42_18_42_2">"IF([.P43]&gt;=100;""OK"";100-[.P43])"</definedName>
    <definedName name="SHARED_FORMULA_18_51_18_51_2">"IF([.P52]&gt;=100;""OK"";100-[.P52])"</definedName>
    <definedName name="SHARED_FORMULA_18_7_18_7_2">"IF([.P8]&gt;=100;""OK"";100-[.P8])"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11" i="7" l="1"/>
  <c r="AK11" i="7"/>
  <c r="AJ11" i="7"/>
  <c r="AI11" i="7"/>
  <c r="AH11" i="7"/>
  <c r="AG11" i="7"/>
  <c r="AF11" i="7"/>
  <c r="AE11" i="7"/>
  <c r="AD11" i="7"/>
  <c r="AC11" i="7"/>
  <c r="AB11" i="7"/>
  <c r="AA11" i="7"/>
  <c r="Z11" i="7"/>
  <c r="Y11" i="7"/>
  <c r="X11" i="7"/>
  <c r="W11" i="7"/>
  <c r="V11" i="7"/>
  <c r="U11" i="7"/>
  <c r="T11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B10" i="8" l="1"/>
  <c r="B9" i="8"/>
  <c r="B8" i="8"/>
  <c r="B7" i="8"/>
  <c r="B6" i="8"/>
  <c r="AL4" i="7"/>
  <c r="AK4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  <c r="C4" i="7"/>
  <c r="B4" i="7"/>
  <c r="M15" i="6"/>
  <c r="C15" i="6"/>
  <c r="B15" i="6"/>
  <c r="M14" i="6"/>
  <c r="B14" i="6"/>
  <c r="N15" i="6" s="1"/>
  <c r="N13" i="6"/>
  <c r="C11" i="6"/>
  <c r="B11" i="6"/>
  <c r="N12" i="6" s="1"/>
  <c r="C10" i="6"/>
  <c r="N11" i="6" s="1"/>
  <c r="B9" i="6"/>
  <c r="N10" i="6" s="1"/>
  <c r="C8" i="6"/>
  <c r="N9" i="6" s="1"/>
  <c r="B8" i="6"/>
  <c r="M7" i="6"/>
  <c r="M6" i="6"/>
  <c r="B5" i="6"/>
  <c r="N6" i="6" s="1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3" i="4"/>
  <c r="J2" i="4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N8" i="6" l="1"/>
  <c r="N14" i="6"/>
  <c r="N7" i="6"/>
  <c r="N5" i="6"/>
</calcChain>
</file>

<file path=xl/sharedStrings.xml><?xml version="1.0" encoding="utf-8"?>
<sst xmlns="http://schemas.openxmlformats.org/spreadsheetml/2006/main" count="1284" uniqueCount="758">
  <si>
    <t>Imię</t>
  </si>
  <si>
    <t>Nazwisko</t>
  </si>
  <si>
    <t>Płeć</t>
  </si>
  <si>
    <t>Data urodzenia</t>
  </si>
  <si>
    <t>Wiek</t>
  </si>
  <si>
    <t>Pensja [brutto]</t>
  </si>
  <si>
    <t>Nadgodziny w miesiącu</t>
  </si>
  <si>
    <t>Aleksander</t>
  </si>
  <si>
    <t>Kot</t>
  </si>
  <si>
    <t>M</t>
  </si>
  <si>
    <t>-</t>
  </si>
  <si>
    <t>Barbara</t>
  </si>
  <si>
    <t>Krotoszyn</t>
  </si>
  <si>
    <t>K</t>
  </si>
  <si>
    <t>Katarzyna</t>
  </si>
  <si>
    <t>Agrafka</t>
  </si>
  <si>
    <t>Maja</t>
  </si>
  <si>
    <t>Równa</t>
  </si>
  <si>
    <t>Adriana</t>
  </si>
  <si>
    <t>Lampa</t>
  </si>
  <si>
    <t>Ewa</t>
  </si>
  <si>
    <t>Kowalska</t>
  </si>
  <si>
    <t>Bogdan</t>
  </si>
  <si>
    <t>Nowak</t>
  </si>
  <si>
    <t>Agnieszka</t>
  </si>
  <si>
    <t>Ryś</t>
  </si>
  <si>
    <t>Apolonia</t>
  </si>
  <si>
    <t>Trapez</t>
  </si>
  <si>
    <t>Karol</t>
  </si>
  <si>
    <t>Tetmajer</t>
  </si>
  <si>
    <t>Zofia</t>
  </si>
  <si>
    <t>Jeż</t>
  </si>
  <si>
    <t>Atolina</t>
  </si>
  <si>
    <t>Rudzielec</t>
  </si>
  <si>
    <t>Bolesław</t>
  </si>
  <si>
    <t>Wrona</t>
  </si>
  <si>
    <t>Michał</t>
  </si>
  <si>
    <t>Klamka</t>
  </si>
  <si>
    <t>Agata</t>
  </si>
  <si>
    <t>Kowalik</t>
  </si>
  <si>
    <t>Benon</t>
  </si>
  <si>
    <t>Igłowska</t>
  </si>
  <si>
    <t>Bob</t>
  </si>
  <si>
    <t>New</t>
  </si>
  <si>
    <t>Karina</t>
  </si>
  <si>
    <t>Żełubowska</t>
  </si>
  <si>
    <t>Joanna</t>
  </si>
  <si>
    <t>Raczkowska</t>
  </si>
  <si>
    <t>Mieczysław</t>
  </si>
  <si>
    <t>Niemajewski</t>
  </si>
  <si>
    <t>POWIERZCHNIA WYBRANYCH PAŃSTWACH UNII</t>
  </si>
  <si>
    <t>Państwa UE</t>
  </si>
  <si>
    <t>Powierzchnia w (tys. km2)</t>
  </si>
  <si>
    <t>Skład % powierzchni państwa UE</t>
  </si>
  <si>
    <t>Austria</t>
  </si>
  <si>
    <t>Belgia</t>
  </si>
  <si>
    <t>Dania</t>
  </si>
  <si>
    <t>Finlandia</t>
  </si>
  <si>
    <t>Francja</t>
  </si>
  <si>
    <t>Grecja</t>
  </si>
  <si>
    <t>Holandia</t>
  </si>
  <si>
    <t>Hiszpania</t>
  </si>
  <si>
    <t>Irlandia</t>
  </si>
  <si>
    <t>Luksemburg</t>
  </si>
  <si>
    <t>Niemcy</t>
  </si>
  <si>
    <t>Portugalia</t>
  </si>
  <si>
    <t>Szwecja</t>
  </si>
  <si>
    <t>Wlk. Brytania</t>
  </si>
  <si>
    <t>Włochy</t>
  </si>
  <si>
    <t>Razem:</t>
  </si>
  <si>
    <t>Oblicz procentowy skład powierzchni poszczególnych państw Unii Europejskiej. Obliczenia przedstaw na wykresie kołowym w tym samym arkuszu. Wykres musi posiadać tytuł, legendę oraz etykiety danych.</t>
  </si>
  <si>
    <t>Nazwisko:</t>
  </si>
  <si>
    <t>J. polski</t>
  </si>
  <si>
    <t>Matematyka</t>
  </si>
  <si>
    <t>J. angielski</t>
  </si>
  <si>
    <t>Fizyka</t>
  </si>
  <si>
    <t>Historia</t>
  </si>
  <si>
    <t>Chemia</t>
  </si>
  <si>
    <t>Średnia</t>
  </si>
  <si>
    <t>Komunikat</t>
  </si>
  <si>
    <t>Aberacka</t>
  </si>
  <si>
    <t>Zestawienie ocen</t>
  </si>
  <si>
    <t>Aboda</t>
  </si>
  <si>
    <t xml:space="preserve">Ocena </t>
  </si>
  <si>
    <t>Ilość</t>
  </si>
  <si>
    <t>Barska</t>
  </si>
  <si>
    <t>Beaton</t>
  </si>
  <si>
    <t>Bell</t>
  </si>
  <si>
    <t>Beryl</t>
  </si>
  <si>
    <t>Binder</t>
  </si>
  <si>
    <t>Binga</t>
  </si>
  <si>
    <t>Bojko</t>
  </si>
  <si>
    <t>Car</t>
  </si>
  <si>
    <t>Carter</t>
  </si>
  <si>
    <t>Celebor</t>
  </si>
  <si>
    <t>Cline</t>
  </si>
  <si>
    <t>Czapski</t>
  </si>
  <si>
    <t>Czekańska</t>
  </si>
  <si>
    <t>Czersk</t>
  </si>
  <si>
    <t>Czerwonka</t>
  </si>
  <si>
    <t>Dworek</t>
  </si>
  <si>
    <t>Elbaj</t>
  </si>
  <si>
    <t>Średnia z przedmiotów:</t>
  </si>
  <si>
    <t>1. Oblicz średnią ocenę poszczególnych uczniów i średnią ocenę z poszczególnych przedmiotów. Średnią zaokrąglij do 1 miejsca po przecinku.</t>
  </si>
  <si>
    <t>2. Dokonaj sortowania, aby na pierwszym miejscu znalazła się osoba z najwyższą średnią ocen.</t>
  </si>
  <si>
    <t>3. Wypełnij tabelkę - "Zestawienie ocen". Zastosuj funkcję Licz.Jeżeli.</t>
  </si>
  <si>
    <t>Biologia</t>
  </si>
  <si>
    <t>Geografia</t>
  </si>
  <si>
    <t>Nazisko 1</t>
  </si>
  <si>
    <t>Imię 1</t>
  </si>
  <si>
    <t>Nazisko 2</t>
  </si>
  <si>
    <t>Imię 2</t>
  </si>
  <si>
    <t>Nazisko 3</t>
  </si>
  <si>
    <t>Imię 3</t>
  </si>
  <si>
    <t xml:space="preserve">Tabela przedstawia oceny uczniów.
Przygotuj tabelę przestawną - ilość ocen z chemii.
Wstaw wykres przestawny prezentujący ilość szóstek z chemii.
</t>
  </si>
  <si>
    <t>Nazisko 4</t>
  </si>
  <si>
    <t>Imię 4</t>
  </si>
  <si>
    <t>Nazisko 5</t>
  </si>
  <si>
    <t>Imię 5</t>
  </si>
  <si>
    <t>Nazisko 6</t>
  </si>
  <si>
    <t>Imię 6</t>
  </si>
  <si>
    <t>Nazisko 7</t>
  </si>
  <si>
    <t>Imię 7</t>
  </si>
  <si>
    <t>Nazisko 8</t>
  </si>
  <si>
    <t>Imię 8</t>
  </si>
  <si>
    <t>Nazisko 9</t>
  </si>
  <si>
    <t>Imię 9</t>
  </si>
  <si>
    <t>Nazisko 10</t>
  </si>
  <si>
    <t>Imię 10</t>
  </si>
  <si>
    <t>Nazisko 11</t>
  </si>
  <si>
    <t>Imię 11</t>
  </si>
  <si>
    <t>Nazisko 12</t>
  </si>
  <si>
    <t>Imię 12</t>
  </si>
  <si>
    <t>Nazisko 13</t>
  </si>
  <si>
    <t>Imię 13</t>
  </si>
  <si>
    <t>Nazisko 14</t>
  </si>
  <si>
    <t>Imię 14</t>
  </si>
  <si>
    <t>Nazisko 15</t>
  </si>
  <si>
    <t>Imię 15</t>
  </si>
  <si>
    <t>Nazisko 16</t>
  </si>
  <si>
    <t>Imię 16</t>
  </si>
  <si>
    <t>Nazisko 17</t>
  </si>
  <si>
    <t>Imię 17</t>
  </si>
  <si>
    <t>Nazisko 18</t>
  </si>
  <si>
    <t>Imię 18</t>
  </si>
  <si>
    <t>Nazisko 19</t>
  </si>
  <si>
    <t>Imię 19</t>
  </si>
  <si>
    <t>Nazisko 20</t>
  </si>
  <si>
    <t>Imię 20</t>
  </si>
  <si>
    <t>Nazisko 21</t>
  </si>
  <si>
    <t>Imię 21</t>
  </si>
  <si>
    <t>Nazisko 22</t>
  </si>
  <si>
    <t>Imię 22</t>
  </si>
  <si>
    <t>Nazisko 23</t>
  </si>
  <si>
    <t>Imię 23</t>
  </si>
  <si>
    <t>Nazisko 24</t>
  </si>
  <si>
    <t>Imię 24</t>
  </si>
  <si>
    <t>Nazisko 25</t>
  </si>
  <si>
    <t>Imię 25</t>
  </si>
  <si>
    <t>Nazisko 26</t>
  </si>
  <si>
    <t>Imię 26</t>
  </si>
  <si>
    <t>Nazisko 27</t>
  </si>
  <si>
    <t>Imię 27</t>
  </si>
  <si>
    <t>Nazisko 28</t>
  </si>
  <si>
    <t>Imię 28</t>
  </si>
  <si>
    <t>Nazisko 29</t>
  </si>
  <si>
    <t>Imię 29</t>
  </si>
  <si>
    <t>Nazisko 30</t>
  </si>
  <si>
    <t>Imię 30</t>
  </si>
  <si>
    <t>Nazisko 31</t>
  </si>
  <si>
    <t>Imię 31</t>
  </si>
  <si>
    <t>Nazisko 32</t>
  </si>
  <si>
    <t>Imię 32</t>
  </si>
  <si>
    <t>Nazisko 33</t>
  </si>
  <si>
    <t>Imię 33</t>
  </si>
  <si>
    <t>Nazisko 34</t>
  </si>
  <si>
    <t>Imię 34</t>
  </si>
  <si>
    <t>Nazisko 35</t>
  </si>
  <si>
    <t>Imię 35</t>
  </si>
  <si>
    <t>Nazisko 36</t>
  </si>
  <si>
    <t>Imię 36</t>
  </si>
  <si>
    <t>Nazisko 37</t>
  </si>
  <si>
    <t>Imię 37</t>
  </si>
  <si>
    <t>Nazisko 38</t>
  </si>
  <si>
    <t>Imię 38</t>
  </si>
  <si>
    <t>Nazisko 39</t>
  </si>
  <si>
    <t>Imię 39</t>
  </si>
  <si>
    <t>Nazisko 40</t>
  </si>
  <si>
    <t>Imię 40</t>
  </si>
  <si>
    <t>Nazisko 41</t>
  </si>
  <si>
    <t>Imię 41</t>
  </si>
  <si>
    <t>Nazisko 42</t>
  </si>
  <si>
    <t>Imię 42</t>
  </si>
  <si>
    <t>Nazisko 43</t>
  </si>
  <si>
    <t>Imię 43</t>
  </si>
  <si>
    <t>Nazisko 44</t>
  </si>
  <si>
    <t>Imię 44</t>
  </si>
  <si>
    <t>Nazisko 45</t>
  </si>
  <si>
    <t>Imię 45</t>
  </si>
  <si>
    <t>Nazisko 46</t>
  </si>
  <si>
    <t>Imię 46</t>
  </si>
  <si>
    <t>Nazisko 47</t>
  </si>
  <si>
    <t>Imię 47</t>
  </si>
  <si>
    <t>Nazisko 48</t>
  </si>
  <si>
    <t>Imię 48</t>
  </si>
  <si>
    <t>Nazisko 49</t>
  </si>
  <si>
    <t>Imię 49</t>
  </si>
  <si>
    <t>Nazisko 50</t>
  </si>
  <si>
    <t>Imię 50</t>
  </si>
  <si>
    <t>Nazwa produktu</t>
  </si>
  <si>
    <t>Kategoria</t>
  </si>
  <si>
    <t>Sprzedaż</t>
  </si>
  <si>
    <t>produkt 1</t>
  </si>
  <si>
    <t>A</t>
  </si>
  <si>
    <t>produkt 2</t>
  </si>
  <si>
    <t>produkt 3</t>
  </si>
  <si>
    <t>produkt 4</t>
  </si>
  <si>
    <t>produkt 5</t>
  </si>
  <si>
    <t>produkt 6</t>
  </si>
  <si>
    <t>produkt 7</t>
  </si>
  <si>
    <t>produkt 8</t>
  </si>
  <si>
    <t>produkt 9</t>
  </si>
  <si>
    <t>produkt 10</t>
  </si>
  <si>
    <t>produkt 11</t>
  </si>
  <si>
    <t>produkt 12</t>
  </si>
  <si>
    <t>produkt 13</t>
  </si>
  <si>
    <t>produkt 14</t>
  </si>
  <si>
    <t>produkt 15</t>
  </si>
  <si>
    <t>produkt 16</t>
  </si>
  <si>
    <t>produkt 17</t>
  </si>
  <si>
    <t>produkt 18</t>
  </si>
  <si>
    <t>produkt 19</t>
  </si>
  <si>
    <t>produkt 20</t>
  </si>
  <si>
    <t>produkt 21</t>
  </si>
  <si>
    <t>produkt 22</t>
  </si>
  <si>
    <t>produkt 23</t>
  </si>
  <si>
    <t>B</t>
  </si>
  <si>
    <t>produkt 24</t>
  </si>
  <si>
    <t>produkt 25</t>
  </si>
  <si>
    <t>produkt 26</t>
  </si>
  <si>
    <t>produkt 27</t>
  </si>
  <si>
    <t>produkt 28</t>
  </si>
  <si>
    <t>produkt 29</t>
  </si>
  <si>
    <t>produkt 30</t>
  </si>
  <si>
    <t>produkt 31</t>
  </si>
  <si>
    <t>produkt 32</t>
  </si>
  <si>
    <t>produkt 33</t>
  </si>
  <si>
    <t>produkt 34</t>
  </si>
  <si>
    <t>produkt 35</t>
  </si>
  <si>
    <t>produkt 36</t>
  </si>
  <si>
    <t>produkt 37</t>
  </si>
  <si>
    <t>produkt 38</t>
  </si>
  <si>
    <t>produkt 39</t>
  </si>
  <si>
    <t>produkt 40</t>
  </si>
  <si>
    <t>C</t>
  </si>
  <si>
    <t>produkt 41</t>
  </si>
  <si>
    <t>produkt 42</t>
  </si>
  <si>
    <t>produkt 43</t>
  </si>
  <si>
    <t>produkt 44</t>
  </si>
  <si>
    <t>produkt 45</t>
  </si>
  <si>
    <t>produkt 46</t>
  </si>
  <si>
    <t>produkt 47</t>
  </si>
  <si>
    <t>produkt 48</t>
  </si>
  <si>
    <t>produkt 49</t>
  </si>
  <si>
    <t>produkt 50</t>
  </si>
  <si>
    <t>produkt 51</t>
  </si>
  <si>
    <t>produkt 52</t>
  </si>
  <si>
    <t>produkt 53</t>
  </si>
  <si>
    <t>produkt 54</t>
  </si>
  <si>
    <t>produkt 55</t>
  </si>
  <si>
    <t>produkt 56</t>
  </si>
  <si>
    <t>produkt 57</t>
  </si>
  <si>
    <t>produkt 58</t>
  </si>
  <si>
    <t>produkt 59</t>
  </si>
  <si>
    <t>produkt 60</t>
  </si>
  <si>
    <t>produkt 61</t>
  </si>
  <si>
    <t>produkt 62</t>
  </si>
  <si>
    <t>produkt 63</t>
  </si>
  <si>
    <t>produkt 64</t>
  </si>
  <si>
    <t>produkt 65</t>
  </si>
  <si>
    <t>produkt 66</t>
  </si>
  <si>
    <t>produkt 67</t>
  </si>
  <si>
    <t>produkt 68</t>
  </si>
  <si>
    <t>produkt 69</t>
  </si>
  <si>
    <t>produkt 70</t>
  </si>
  <si>
    <t>produkt 71</t>
  </si>
  <si>
    <t>produkt 72</t>
  </si>
  <si>
    <t>produkt 73</t>
  </si>
  <si>
    <t>produkt 74</t>
  </si>
  <si>
    <t>produkt 75</t>
  </si>
  <si>
    <t>produkt 76</t>
  </si>
  <si>
    <t>produkt 77</t>
  </si>
  <si>
    <t>produkt 78</t>
  </si>
  <si>
    <t>produkt 79</t>
  </si>
  <si>
    <t>produkt 80</t>
  </si>
  <si>
    <t>produkt 81</t>
  </si>
  <si>
    <t>produkt 82</t>
  </si>
  <si>
    <t>produkt 83</t>
  </si>
  <si>
    <t>produkt 84</t>
  </si>
  <si>
    <t>produkt 85</t>
  </si>
  <si>
    <t>produkt 86</t>
  </si>
  <si>
    <t>produkt 87</t>
  </si>
  <si>
    <t>produkt 88</t>
  </si>
  <si>
    <t>produkt 89</t>
  </si>
  <si>
    <t>produkt 90</t>
  </si>
  <si>
    <t>produkt 91</t>
  </si>
  <si>
    <t>produkt 92</t>
  </si>
  <si>
    <t>produkt 93</t>
  </si>
  <si>
    <t>produkt 94</t>
  </si>
  <si>
    <t>produkt 95</t>
  </si>
  <si>
    <t>produkt 96</t>
  </si>
  <si>
    <t>produkt 97</t>
  </si>
  <si>
    <t>produkt 98</t>
  </si>
  <si>
    <t>produkt 99</t>
  </si>
  <si>
    <t>produkt 100</t>
  </si>
  <si>
    <t>produkt 101</t>
  </si>
  <si>
    <t>produkt 102</t>
  </si>
  <si>
    <t>produkt 103</t>
  </si>
  <si>
    <t>produkt 104</t>
  </si>
  <si>
    <t>produkt 105</t>
  </si>
  <si>
    <t>produkt 106</t>
  </si>
  <si>
    <t>produkt 107</t>
  </si>
  <si>
    <t>produkt 108</t>
  </si>
  <si>
    <t>produkt 109</t>
  </si>
  <si>
    <t>produkt 110</t>
  </si>
  <si>
    <t>produkt 111</t>
  </si>
  <si>
    <t>produkt 112</t>
  </si>
  <si>
    <t>produkt 113</t>
  </si>
  <si>
    <t>produkt 114</t>
  </si>
  <si>
    <t>produkt 115</t>
  </si>
  <si>
    <t>produkt 116</t>
  </si>
  <si>
    <t>produkt 117</t>
  </si>
  <si>
    <t>produkt 118</t>
  </si>
  <si>
    <t>produkt 119</t>
  </si>
  <si>
    <t>produkt 120</t>
  </si>
  <si>
    <t>produkt 121</t>
  </si>
  <si>
    <t>produkt 122</t>
  </si>
  <si>
    <t>produkt 123</t>
  </si>
  <si>
    <t>produkt 124</t>
  </si>
  <si>
    <t>produkt 125</t>
  </si>
  <si>
    <t>produkt 126</t>
  </si>
  <si>
    <t>produkt 127</t>
  </si>
  <si>
    <t>produkt 128</t>
  </si>
  <si>
    <t>produkt 129</t>
  </si>
  <si>
    <t>produkt 130</t>
  </si>
  <si>
    <t>produkt 131</t>
  </si>
  <si>
    <t>produkt 132</t>
  </si>
  <si>
    <t>produkt 133</t>
  </si>
  <si>
    <t>produkt 134</t>
  </si>
  <si>
    <t>produkt 135</t>
  </si>
  <si>
    <t>produkt 136</t>
  </si>
  <si>
    <t>produkt 137</t>
  </si>
  <si>
    <t>produkt 138</t>
  </si>
  <si>
    <t>produkt 139</t>
  </si>
  <si>
    <t>produkt 140</t>
  </si>
  <si>
    <t>produkt 141</t>
  </si>
  <si>
    <t>produkt 142</t>
  </si>
  <si>
    <t>produkt 143</t>
  </si>
  <si>
    <t>produkt 144</t>
  </si>
  <si>
    <t>produkt 145</t>
  </si>
  <si>
    <t>produkt 146</t>
  </si>
  <si>
    <t>produkt 147</t>
  </si>
  <si>
    <t>produkt 148</t>
  </si>
  <si>
    <t>produkt 149</t>
  </si>
  <si>
    <t>produkt 150</t>
  </si>
  <si>
    <t>produkt 151</t>
  </si>
  <si>
    <t>produkt 152</t>
  </si>
  <si>
    <t>produkt 153</t>
  </si>
  <si>
    <t>produkt 154</t>
  </si>
  <si>
    <t>produkt 155</t>
  </si>
  <si>
    <t>produkt 156</t>
  </si>
  <si>
    <t>produkt 157</t>
  </si>
  <si>
    <t>produkt 158</t>
  </si>
  <si>
    <t>produkt 159</t>
  </si>
  <si>
    <t>produkt 160</t>
  </si>
  <si>
    <t>produkt 161</t>
  </si>
  <si>
    <t>produkt 162</t>
  </si>
  <si>
    <t>produkt 163</t>
  </si>
  <si>
    <t>produkt 164</t>
  </si>
  <si>
    <t>produkt 165</t>
  </si>
  <si>
    <t>produkt 166</t>
  </si>
  <si>
    <t>produkt 167</t>
  </si>
  <si>
    <t>produkt 168</t>
  </si>
  <si>
    <t>produkt 169</t>
  </si>
  <si>
    <t>produkt 170</t>
  </si>
  <si>
    <t>produkt 171</t>
  </si>
  <si>
    <t>produkt 172</t>
  </si>
  <si>
    <t>produkt 173</t>
  </si>
  <si>
    <t>produkt 174</t>
  </si>
  <si>
    <t>produkt 175</t>
  </si>
  <si>
    <t>produkt 176</t>
  </si>
  <si>
    <t>produkt 177</t>
  </si>
  <si>
    <t>produkt 178</t>
  </si>
  <si>
    <t>produkt 179</t>
  </si>
  <si>
    <t>produkt 180</t>
  </si>
  <si>
    <t>produkt 181</t>
  </si>
  <si>
    <t>produkt 182</t>
  </si>
  <si>
    <t>produkt 183</t>
  </si>
  <si>
    <t>produkt 184</t>
  </si>
  <si>
    <t>produkt 185</t>
  </si>
  <si>
    <t>produkt 186</t>
  </si>
  <si>
    <t>produkt 187</t>
  </si>
  <si>
    <t>produkt 188</t>
  </si>
  <si>
    <t>produkt 189</t>
  </si>
  <si>
    <t>produkt 190</t>
  </si>
  <si>
    <t>produkt 191</t>
  </si>
  <si>
    <t>produkt 192</t>
  </si>
  <si>
    <t>produkt 193</t>
  </si>
  <si>
    <t>produkt 194</t>
  </si>
  <si>
    <t>produkt 195</t>
  </si>
  <si>
    <t>produkt 196</t>
  </si>
  <si>
    <t>produkt 197</t>
  </si>
  <si>
    <t>produkt 198</t>
  </si>
  <si>
    <t>produkt 199</t>
  </si>
  <si>
    <t>produkt 200</t>
  </si>
  <si>
    <t>produkt 201</t>
  </si>
  <si>
    <t>produkt 202</t>
  </si>
  <si>
    <t>produkt 203</t>
  </si>
  <si>
    <t>produkt 204</t>
  </si>
  <si>
    <t>produkt 205</t>
  </si>
  <si>
    <t>produkt 206</t>
  </si>
  <si>
    <t>produkt 207</t>
  </si>
  <si>
    <t>produkt 208</t>
  </si>
  <si>
    <t>produkt 209</t>
  </si>
  <si>
    <t>produkt 210</t>
  </si>
  <si>
    <t>produkt 211</t>
  </si>
  <si>
    <t>produkt 212</t>
  </si>
  <si>
    <t>produkt 213</t>
  </si>
  <si>
    <t>produkt 214</t>
  </si>
  <si>
    <t>produkt 215</t>
  </si>
  <si>
    <t>produkt 216</t>
  </si>
  <si>
    <t>produkt 217</t>
  </si>
  <si>
    <t>produkt 218</t>
  </si>
  <si>
    <t>produkt 219</t>
  </si>
  <si>
    <t>produkt 220</t>
  </si>
  <si>
    <t>produkt 221</t>
  </si>
  <si>
    <t>produkt 222</t>
  </si>
  <si>
    <t>produkt 223</t>
  </si>
  <si>
    <t>produkt 224</t>
  </si>
  <si>
    <t>produkt 225</t>
  </si>
  <si>
    <t>produkt 226</t>
  </si>
  <si>
    <t>produkt 227</t>
  </si>
  <si>
    <t>produkt 228</t>
  </si>
  <si>
    <t>produkt 229</t>
  </si>
  <si>
    <t>produkt 230</t>
  </si>
  <si>
    <t>produkt 231</t>
  </si>
  <si>
    <t>produkt 232</t>
  </si>
  <si>
    <t>produkt 233</t>
  </si>
  <si>
    <t>produkt 234</t>
  </si>
  <si>
    <t>produkt 235</t>
  </si>
  <si>
    <t>produkt 236</t>
  </si>
  <si>
    <t>produkt 237</t>
  </si>
  <si>
    <t>produkt 238</t>
  </si>
  <si>
    <t>produkt 239</t>
  </si>
  <si>
    <t>produkt 240</t>
  </si>
  <si>
    <t>produkt 241</t>
  </si>
  <si>
    <t>D</t>
  </si>
  <si>
    <t>produkt 242</t>
  </si>
  <si>
    <t>produkt 243</t>
  </si>
  <si>
    <t>produkt 244</t>
  </si>
  <si>
    <t>E</t>
  </si>
  <si>
    <t>produkt 245</t>
  </si>
  <si>
    <t>produkt 246</t>
  </si>
  <si>
    <t>produkt 247</t>
  </si>
  <si>
    <t>produkt 248</t>
  </si>
  <si>
    <t>produkt 249</t>
  </si>
  <si>
    <t>produkt 250</t>
  </si>
  <si>
    <t>produkt 251</t>
  </si>
  <si>
    <t>produkt 252</t>
  </si>
  <si>
    <t>produkt 253</t>
  </si>
  <si>
    <t>produkt 254</t>
  </si>
  <si>
    <t>produkt 255</t>
  </si>
  <si>
    <t>produkt 256</t>
  </si>
  <si>
    <t>produkt 257</t>
  </si>
  <si>
    <t>produkt 258</t>
  </si>
  <si>
    <t>produkt 259</t>
  </si>
  <si>
    <t>produkt 260</t>
  </si>
  <si>
    <t>produkt 261</t>
  </si>
  <si>
    <t>produkt 262</t>
  </si>
  <si>
    <t>produkt 263</t>
  </si>
  <si>
    <t>produkt 264</t>
  </si>
  <si>
    <t>produkt 265</t>
  </si>
  <si>
    <t>produkt 266</t>
  </si>
  <si>
    <t>produkt 267</t>
  </si>
  <si>
    <t>produkt 268</t>
  </si>
  <si>
    <t>produkt 269</t>
  </si>
  <si>
    <t>produkt 270</t>
  </si>
  <si>
    <t>produkt 271</t>
  </si>
  <si>
    <t>produkt 272</t>
  </si>
  <si>
    <t>produkt 273</t>
  </si>
  <si>
    <t>produkt 274</t>
  </si>
  <si>
    <t>produkt 275</t>
  </si>
  <si>
    <t>produkt 276</t>
  </si>
  <si>
    <t>produkt 277</t>
  </si>
  <si>
    <t>produkt 278</t>
  </si>
  <si>
    <t>produkt 279</t>
  </si>
  <si>
    <t>produkt 280</t>
  </si>
  <si>
    <t>produkt 281</t>
  </si>
  <si>
    <t>produkt 282</t>
  </si>
  <si>
    <t>produkt 283</t>
  </si>
  <si>
    <t>produkt 284</t>
  </si>
  <si>
    <t>produkt 285</t>
  </si>
  <si>
    <t>produkt 286</t>
  </si>
  <si>
    <t>produkt 287</t>
  </si>
  <si>
    <t>produkt 288</t>
  </si>
  <si>
    <t>produkt 289</t>
  </si>
  <si>
    <t>produkt 290</t>
  </si>
  <si>
    <t>produkt 291</t>
  </si>
  <si>
    <t>produkt 292</t>
  </si>
  <si>
    <t>produkt 293</t>
  </si>
  <si>
    <t>produkt 294</t>
  </si>
  <si>
    <t>produkt 295</t>
  </si>
  <si>
    <t>produkt 296</t>
  </si>
  <si>
    <t>produkt 297</t>
  </si>
  <si>
    <t>produkt 298</t>
  </si>
  <si>
    <t>produkt 299</t>
  </si>
  <si>
    <t>produkt 300</t>
  </si>
  <si>
    <t>produkt 301</t>
  </si>
  <si>
    <t>produkt 302</t>
  </si>
  <si>
    <t>F</t>
  </si>
  <si>
    <t>produkt 303</t>
  </si>
  <si>
    <t>produkt 304</t>
  </si>
  <si>
    <t>produkt 305</t>
  </si>
  <si>
    <t>produkt 306</t>
  </si>
  <si>
    <t>produkt 307</t>
  </si>
  <si>
    <t>produkt 308</t>
  </si>
  <si>
    <t>produkt 309</t>
  </si>
  <si>
    <t>produkt 310</t>
  </si>
  <si>
    <t>produkt 311</t>
  </si>
  <si>
    <t>produkt 312</t>
  </si>
  <si>
    <t>produkt 313</t>
  </si>
  <si>
    <t>produkt 314</t>
  </si>
  <si>
    <t>produkt 315</t>
  </si>
  <si>
    <t>produkt 316</t>
  </si>
  <si>
    <t>produkt 317</t>
  </si>
  <si>
    <t>produkt 318</t>
  </si>
  <si>
    <t>produkt 319</t>
  </si>
  <si>
    <t>produkt 320</t>
  </si>
  <si>
    <t>produkt 321</t>
  </si>
  <si>
    <t>produkt 322</t>
  </si>
  <si>
    <t>produkt 323</t>
  </si>
  <si>
    <t>produkt 324</t>
  </si>
  <si>
    <t>produkt 325</t>
  </si>
  <si>
    <t>produkt 326</t>
  </si>
  <si>
    <t>produkt 327</t>
  </si>
  <si>
    <t>produkt 328</t>
  </si>
  <si>
    <t>produkt 329</t>
  </si>
  <si>
    <t>produkt 330</t>
  </si>
  <si>
    <t>produkt 331</t>
  </si>
  <si>
    <t>produkt 332</t>
  </si>
  <si>
    <t>produkt 333</t>
  </si>
  <si>
    <t>produkt 334</t>
  </si>
  <si>
    <t>produkt 335</t>
  </si>
  <si>
    <t>produkt 336</t>
  </si>
  <si>
    <t>G</t>
  </si>
  <si>
    <t>produkt 337</t>
  </si>
  <si>
    <t>produkt 338</t>
  </si>
  <si>
    <t>produkt 339</t>
  </si>
  <si>
    <t>produkt 340</t>
  </si>
  <si>
    <t>produkt 341</t>
  </si>
  <si>
    <t>produkt 342</t>
  </si>
  <si>
    <t>produkt 343</t>
  </si>
  <si>
    <t>produkt 344</t>
  </si>
  <si>
    <t>produkt 345</t>
  </si>
  <si>
    <t>produkt 346</t>
  </si>
  <si>
    <t>produkt 347</t>
  </si>
  <si>
    <t>produkt 348</t>
  </si>
  <si>
    <t>produkt 349</t>
  </si>
  <si>
    <t>produkt 350</t>
  </si>
  <si>
    <t>produkt 351</t>
  </si>
  <si>
    <t>produkt 352</t>
  </si>
  <si>
    <t>produkt 353</t>
  </si>
  <si>
    <t>produkt 354</t>
  </si>
  <si>
    <t>produkt 355</t>
  </si>
  <si>
    <t>produkt 356</t>
  </si>
  <si>
    <t>produkt 357</t>
  </si>
  <si>
    <t>produkt 358</t>
  </si>
  <si>
    <t>produkt 359</t>
  </si>
  <si>
    <t>produkt 360</t>
  </si>
  <si>
    <t>produkt 361</t>
  </si>
  <si>
    <t>produkt 362</t>
  </si>
  <si>
    <t>produkt 363</t>
  </si>
  <si>
    <t>produkt 364</t>
  </si>
  <si>
    <t>produkt 365</t>
  </si>
  <si>
    <t>produkt 366</t>
  </si>
  <si>
    <t>produkt 367</t>
  </si>
  <si>
    <t>produkt 368</t>
  </si>
  <si>
    <t>produkt 369</t>
  </si>
  <si>
    <t>produkt 370</t>
  </si>
  <si>
    <t>produkt 371</t>
  </si>
  <si>
    <t>produkt 372</t>
  </si>
  <si>
    <t>produkt 373</t>
  </si>
  <si>
    <t>H</t>
  </si>
  <si>
    <t>produkt 374</t>
  </si>
  <si>
    <t>produkt 375</t>
  </si>
  <si>
    <t>produkt 376</t>
  </si>
  <si>
    <t>produkt 377</t>
  </si>
  <si>
    <t>produkt 378</t>
  </si>
  <si>
    <t>produkt 379</t>
  </si>
  <si>
    <t>produkt 380</t>
  </si>
  <si>
    <t>produkt 381</t>
  </si>
  <si>
    <t>produkt 382</t>
  </si>
  <si>
    <t>produkt 383</t>
  </si>
  <si>
    <t>produkt 384</t>
  </si>
  <si>
    <t>produkt 385</t>
  </si>
  <si>
    <t>produkt 386</t>
  </si>
  <si>
    <t>produkt 387</t>
  </si>
  <si>
    <t>produkt 388</t>
  </si>
  <si>
    <t>produkt 389</t>
  </si>
  <si>
    <t>produkt 390</t>
  </si>
  <si>
    <t>produkt 391</t>
  </si>
  <si>
    <t>produkt 392</t>
  </si>
  <si>
    <t>produkt 393</t>
  </si>
  <si>
    <t>produkt 394</t>
  </si>
  <si>
    <t>produkt 395</t>
  </si>
  <si>
    <t>produkt 396</t>
  </si>
  <si>
    <t>produkt 397</t>
  </si>
  <si>
    <t>produkt 398</t>
  </si>
  <si>
    <t>produkt 399</t>
  </si>
  <si>
    <t>produkt 400</t>
  </si>
  <si>
    <t>produkt 401</t>
  </si>
  <si>
    <t>produkt 402</t>
  </si>
  <si>
    <t>I</t>
  </si>
  <si>
    <t>produkt 403</t>
  </si>
  <si>
    <t>produkt 404</t>
  </si>
  <si>
    <t>produkt 405</t>
  </si>
  <si>
    <t>produkt 406</t>
  </si>
  <si>
    <t>produkt 407</t>
  </si>
  <si>
    <t>produkt 408</t>
  </si>
  <si>
    <t>produkt 409</t>
  </si>
  <si>
    <t>produkt 410</t>
  </si>
  <si>
    <t>produkt 411</t>
  </si>
  <si>
    <t>produkt 412</t>
  </si>
  <si>
    <t>produkt 413</t>
  </si>
  <si>
    <t>produkt 414</t>
  </si>
  <si>
    <t>produkt 415</t>
  </si>
  <si>
    <t>produkt 416</t>
  </si>
  <si>
    <t>produkt 417</t>
  </si>
  <si>
    <t>produkt 418</t>
  </si>
  <si>
    <t>produkt 419</t>
  </si>
  <si>
    <t>J</t>
  </si>
  <si>
    <t>produkt 420</t>
  </si>
  <si>
    <t>produkt 421</t>
  </si>
  <si>
    <t>produkt 422</t>
  </si>
  <si>
    <t>produkt 423</t>
  </si>
  <si>
    <t>produkt 424</t>
  </si>
  <si>
    <t>produkt 425</t>
  </si>
  <si>
    <t>produkt 426</t>
  </si>
  <si>
    <t>produkt 427</t>
  </si>
  <si>
    <t>produkt 428</t>
  </si>
  <si>
    <t>produkt 429</t>
  </si>
  <si>
    <t>produkt 430</t>
  </si>
  <si>
    <t>produkt 431</t>
  </si>
  <si>
    <t>produkt 432</t>
  </si>
  <si>
    <t>produkt 433</t>
  </si>
  <si>
    <t>produkt 434</t>
  </si>
  <si>
    <t>produkt 435</t>
  </si>
  <si>
    <t>produkt 436</t>
  </si>
  <si>
    <t>produkt 437</t>
  </si>
  <si>
    <t>produkt 438</t>
  </si>
  <si>
    <t>produkt 439</t>
  </si>
  <si>
    <t>produkt 440</t>
  </si>
  <si>
    <t>produkt 441</t>
  </si>
  <si>
    <t>produkt 442</t>
  </si>
  <si>
    <t>produkt 443</t>
  </si>
  <si>
    <t>produkt 444</t>
  </si>
  <si>
    <t>produkt 445</t>
  </si>
  <si>
    <t>produkt 446</t>
  </si>
  <si>
    <t>produkt 447</t>
  </si>
  <si>
    <t>produkt 448</t>
  </si>
  <si>
    <t>produkt 449</t>
  </si>
  <si>
    <t>produkt 450</t>
  </si>
  <si>
    <t>produkt 451</t>
  </si>
  <si>
    <t>produkt 452</t>
  </si>
  <si>
    <t>produkt 453</t>
  </si>
  <si>
    <t>produkt 454</t>
  </si>
  <si>
    <t>produkt 455</t>
  </si>
  <si>
    <t>produkt 456</t>
  </si>
  <si>
    <t>produkt 457</t>
  </si>
  <si>
    <t>produkt 458</t>
  </si>
  <si>
    <t>produkt 459</t>
  </si>
  <si>
    <t>produkt 460</t>
  </si>
  <si>
    <t>produkt 461</t>
  </si>
  <si>
    <t>produkt 462</t>
  </si>
  <si>
    <t>produkt 463</t>
  </si>
  <si>
    <t>produkt 464</t>
  </si>
  <si>
    <t>produkt 465</t>
  </si>
  <si>
    <t>produkt 466</t>
  </si>
  <si>
    <t>produkt 467</t>
  </si>
  <si>
    <t>produkt 468</t>
  </si>
  <si>
    <t>produkt 469</t>
  </si>
  <si>
    <t>produkt 470</t>
  </si>
  <si>
    <t>produkt 471</t>
  </si>
  <si>
    <t>produkt 472</t>
  </si>
  <si>
    <t>produkt 473</t>
  </si>
  <si>
    <t>produkt 474</t>
  </si>
  <si>
    <t>produkt 475</t>
  </si>
  <si>
    <t>produkt 476</t>
  </si>
  <si>
    <t>produkt 477</t>
  </si>
  <si>
    <t>produkt 478</t>
  </si>
  <si>
    <t>produkt 479</t>
  </si>
  <si>
    <t>produkt 480</t>
  </si>
  <si>
    <t>produkt 481</t>
  </si>
  <si>
    <t>produkt 482</t>
  </si>
  <si>
    <t>produkt 483</t>
  </si>
  <si>
    <t>produkt 484</t>
  </si>
  <si>
    <t>produkt 485</t>
  </si>
  <si>
    <t>produkt 486</t>
  </si>
  <si>
    <t>produkt 487</t>
  </si>
  <si>
    <t>produkt 488</t>
  </si>
  <si>
    <t>produkt 489</t>
  </si>
  <si>
    <t>produkt 490</t>
  </si>
  <si>
    <t>produkt 491</t>
  </si>
  <si>
    <t>produkt 492</t>
  </si>
  <si>
    <t>produkt 493</t>
  </si>
  <si>
    <t>produkt 494</t>
  </si>
  <si>
    <t>produkt 495</t>
  </si>
  <si>
    <t>produkt 496</t>
  </si>
  <si>
    <t>produkt 497</t>
  </si>
  <si>
    <t>produkt 498</t>
  </si>
  <si>
    <t>produkt 499</t>
  </si>
  <si>
    <t>produkt 500</t>
  </si>
  <si>
    <t>Średnie temperatury miesięczne i roczne od 2000 do 2019 roku dla Wrocławia</t>
  </si>
  <si>
    <t>rok</t>
  </si>
  <si>
    <t>średnia temperatura miesiąca</t>
  </si>
  <si>
    <t>średnia temperatura roku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</si>
  <si>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</si>
  <si>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</si>
  <si>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</si>
  <si>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</si>
  <si>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</si>
  <si>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</si>
  <si>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</si>
  <si>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</si>
  <si>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</si>
  <si>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</si>
  <si>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</si>
  <si>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 ( w stopniach)</t>
  </si>
  <si>
    <t>3*sin(x)</t>
  </si>
  <si>
    <t>Przygotuj wykres funkcji sinus. Wykorzystaj przygotowaną tabelę.</t>
  </si>
  <si>
    <t>Data początkowa</t>
  </si>
  <si>
    <t>Liczba pełnych dni</t>
  </si>
  <si>
    <t>Liczba pełnych miesięcy</t>
  </si>
  <si>
    <t>Data dzisiejsza</t>
  </si>
  <si>
    <t xml:space="preserve">Zablokuj pierwszy wiersz tabeli.
Przygotuj tabelę przestawną - gdzie wartościami będą sumy sprzedaży poszczególnych produktów A, B itd.
Z lewej strony tabeli dodaj kolumnę, nazwij ją LP i uzupełnij kolumnę seria danych 1,2,3 itd
</t>
  </si>
  <si>
    <r>
      <t xml:space="preserve">Załóż filtr tak aby pokazać wyłącznie dane </t>
    </r>
    <r>
      <rPr>
        <b/>
        <sz val="11"/>
        <color rgb="FF000000"/>
        <rFont val="Arial"/>
        <family val="2"/>
        <charset val="238"/>
      </rPr>
      <t>kobiet</t>
    </r>
    <r>
      <rPr>
        <sz val="11"/>
        <color rgb="FF000000"/>
        <rFont val="Arial"/>
        <family val="2"/>
        <charset val="238"/>
      </rPr>
      <t xml:space="preserve"> w wieku 35 i więcej lat.
W kolumnie F zastosuj format walutowy.</t>
    </r>
  </si>
  <si>
    <t>4. W kolumnie J wstaw komunikat: jeśli średnia większa od 4 to dobry uczeń w przeciwnym wypadku słaby uczeń</t>
  </si>
  <si>
    <t xml:space="preserve">5. Nałóż filtr i wybierz osoby, które mają min 4 z matematyki i fizyki .
</t>
  </si>
  <si>
    <t>Dodaj obramowanie tabeli, dodaj 
wypełnienie kolorem</t>
  </si>
  <si>
    <t xml:space="preserve">Wstaw wykres przedstawiający miesięczne temperatury  dla Wrocławia w roku 2010
</t>
  </si>
  <si>
    <t>Wykorzystaj odpowiednie funkcje daty i czasu oraz zaokroglenia w dół</t>
  </si>
  <si>
    <t>Oblicz ile pełnych dni, miesięcy upłynęło od wskazanej daty</t>
  </si>
  <si>
    <r>
      <t xml:space="preserve">Liczba miesięcy:  </t>
    </r>
    <r>
      <rPr>
        <sz val="11"/>
        <rFont val="Arial"/>
        <family val="2"/>
        <charset val="238"/>
      </rPr>
      <t>liczba dni podzielona przez 30,5 i odpowiednio wykorzystana funkcja zaokr.dół</t>
    </r>
  </si>
  <si>
    <t>Liczba lat: liczba dni podzielona prze 364,25 odpowiednio zaokraglona</t>
  </si>
  <si>
    <t>Liczba lat</t>
  </si>
  <si>
    <t>cos(x)</t>
  </si>
  <si>
    <t>Przygotuj wykres funkcji cosinus. Wykorzystaj przygotowaną tabelę.</t>
  </si>
  <si>
    <t>Stosując  funkcje LOS oraz ZAOKR.DO.CAŁK wygeneruj w poniższej tabeli liczby określające liczbę wyrzucownych oczek kostki do gry  (1;6)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</si>
</sst>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"/>
    <numFmt numFmtId="165" formatCode="0.0%"/>
    <numFmt numFmtId="166" formatCode="&quot; &quot;* #,##0.00&quot; &quot;;&quot;-&quot;* #,##0.00&quot; &quot;;&quot; &quot;* &quot;-&quot;#&quot; &quot;;&quot; &quot;@&quot; &quot;"/>
    <numFmt numFmtId="167" formatCode="yyyy\-mm\-dd"/>
    <numFmt numFmtId="168" formatCode="0.0"/>
    <numFmt numFmtId="169" formatCode="dd&quot;.&quot;mm&quot;.&quot;yyyy"/>
    <numFmt numFmtId="170" formatCode="&quot; &quot;#,##0.00&quot; zł &quot;;&quot;-&quot;#,##0.00&quot; zł &quot;;&quot; -&quot;#&quot; zł &quot;;@&quot; &quot;"/>
    <numFmt numFmtId="171" formatCode="#,##0.00&quot; &quot;[$zł-415];[Red]&quot;-&quot;#,##0.00&quot; &quot;[$zł-415]"/>
  </numFmts>
  <fonts count="17">
    <font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1"/>
      <charset val="238"/>
    </font>
    <font>
      <b/>
      <i/>
      <u/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rgb="FF000000"/>
      <name val="Arial CE"/>
      <charset val="238"/>
    </font>
    <font>
      <sz val="10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 CE"/>
      <charset val="238"/>
    </font>
    <font>
      <sz val="12"/>
      <color rgb="FF000000"/>
      <name val="Arial CE"/>
      <charset val="238"/>
    </font>
    <font>
      <b/>
      <sz val="11"/>
      <color rgb="FF020202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20202"/>
      <name val="Arial"/>
      <family val="2"/>
      <charset val="238"/>
    </font>
    <font>
      <sz val="22"/>
      <color rgb="FF000000"/>
      <name val="Arial"/>
      <family val="2"/>
      <charset val="238"/>
    </font>
    <font>
      <sz val="1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AECF00"/>
        <bgColor rgb="FFAECF00"/>
      </patternFill>
    </fill>
    <fill>
      <patternFill patternType="solid">
        <fgColor rgb="FFFFFF99"/>
        <bgColor rgb="FFFFFF99"/>
      </patternFill>
    </fill>
    <fill>
      <patternFill patternType="solid">
        <fgColor rgb="FF83CAFF"/>
        <bgColor rgb="FF83CAFF"/>
      </patternFill>
    </fill>
    <fill>
      <patternFill patternType="solid">
        <fgColor rgb="FFFF9966"/>
        <bgColor rgb="FFFF9966"/>
      </patternFill>
    </fill>
    <fill>
      <patternFill patternType="solid">
        <fgColor rgb="FFE6E6FF"/>
        <bgColor rgb="FFE6E6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CC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rgb="FFFFE699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5">
    <xf numFmtId="0" fontId="0" fillId="0" borderId="0"/>
    <xf numFmtId="166" fontId="1" fillId="0" borderId="0" applyFont="0" applyFill="0" applyBorder="0" applyAlignment="0" applyProtection="0"/>
    <xf numFmtId="170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1" fillId="0" borderId="0" applyNumberFormat="0" applyFont="0" applyBorder="0" applyProtection="0">
      <alignment horizontal="left"/>
    </xf>
    <xf numFmtId="0" fontId="1" fillId="0" borderId="0" applyNumberFormat="0" applyFont="0" applyBorder="0" applyProtection="0"/>
    <xf numFmtId="0" fontId="4" fillId="0" borderId="0" applyNumberFormat="0" applyBorder="0" applyProtection="0"/>
    <xf numFmtId="0" fontId="1" fillId="0" borderId="0" applyNumberFormat="0" applyFont="0" applyBorder="0" applyProtection="0"/>
    <xf numFmtId="9" fontId="2" fillId="0" borderId="0" applyBorder="0" applyProtection="0"/>
    <xf numFmtId="0" fontId="5" fillId="0" borderId="0" applyNumberFormat="0" applyBorder="0" applyProtection="0"/>
    <xf numFmtId="171" fontId="5" fillId="0" borderId="0" applyBorder="0" applyProtection="0"/>
    <xf numFmtId="0" fontId="6" fillId="0" borderId="0" applyNumberFormat="0" applyBorder="0" applyProtection="0">
      <alignment horizontal="left"/>
    </xf>
    <xf numFmtId="0" fontId="1" fillId="0" borderId="0" applyNumberFormat="0" applyFont="0" applyBorder="0" applyProtection="0"/>
    <xf numFmtId="0" fontId="6" fillId="0" borderId="0" applyNumberFormat="0" applyBorder="0" applyProtection="0"/>
  </cellStyleXfs>
  <cellXfs count="87">
    <xf numFmtId="0" fontId="0" fillId="0" borderId="0" xfId="0"/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0" borderId="1" xfId="0" applyBorder="1"/>
    <xf numFmtId="0" fontId="0" fillId="3" borderId="2" xfId="0" applyFill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7" fillId="0" borderId="0" xfId="7" applyFont="1" applyAlignment="1">
      <alignment horizontal="center" vertical="center"/>
    </xf>
    <xf numFmtId="0" fontId="8" fillId="0" borderId="0" xfId="7" applyFont="1"/>
    <xf numFmtId="0" fontId="6" fillId="2" borderId="1" xfId="7" applyFont="1" applyFill="1" applyBorder="1" applyAlignment="1">
      <alignment horizontal="center" vertical="center"/>
    </xf>
    <xf numFmtId="0" fontId="6" fillId="2" borderId="1" xfId="7" applyFont="1" applyFill="1" applyBorder="1" applyAlignment="1">
      <alignment horizontal="center" vertical="center" wrapText="1"/>
    </xf>
    <xf numFmtId="0" fontId="9" fillId="0" borderId="1" xfId="7" applyFont="1" applyBorder="1"/>
    <xf numFmtId="164" fontId="9" fillId="0" borderId="1" xfId="7" applyNumberFormat="1" applyFont="1" applyBorder="1"/>
    <xf numFmtId="165" fontId="9" fillId="3" borderId="1" xfId="9" applyNumberFormat="1" applyFont="1" applyFill="1" applyBorder="1"/>
    <xf numFmtId="0" fontId="6" fillId="5" borderId="1" xfId="7" applyFont="1" applyFill="1" applyBorder="1" applyAlignment="1">
      <alignment vertical="center"/>
    </xf>
    <xf numFmtId="164" fontId="0" fillId="0" borderId="1" xfId="7" applyNumberFormat="1" applyFont="1" applyBorder="1"/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7" borderId="5" xfId="0" applyFill="1" applyBorder="1"/>
    <xf numFmtId="0" fontId="0" fillId="3" borderId="1" xfId="0" applyFill="1" applyBorder="1"/>
    <xf numFmtId="0" fontId="0" fillId="5" borderId="5" xfId="0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0" fillId="7" borderId="7" xfId="0" applyFill="1" applyBorder="1"/>
    <xf numFmtId="0" fontId="6" fillId="5" borderId="5" xfId="0" applyFont="1" applyFill="1" applyBorder="1" applyAlignment="1">
      <alignment vertical="center" wrapText="1"/>
    </xf>
    <xf numFmtId="0" fontId="9" fillId="6" borderId="0" xfId="0" applyFont="1" applyFill="1"/>
    <xf numFmtId="0" fontId="9" fillId="6" borderId="0" xfId="0" applyFont="1" applyFill="1" applyAlignment="1">
      <alignment horizontal="left"/>
    </xf>
    <xf numFmtId="0" fontId="10" fillId="3" borderId="8" xfId="0" applyFont="1" applyFill="1" applyBorder="1" applyAlignment="1">
      <alignment horizontal="center"/>
    </xf>
    <xf numFmtId="0" fontId="10" fillId="3" borderId="9" xfId="0" applyFont="1" applyFill="1" applyBorder="1" applyAlignment="1">
      <alignment horizontal="center"/>
    </xf>
    <xf numFmtId="0" fontId="10" fillId="3" borderId="10" xfId="0" applyFont="1" applyFill="1" applyBorder="1" applyAlignment="1">
      <alignment horizontal="center"/>
    </xf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6" fontId="10" fillId="0" borderId="13" xfId="1" applyFont="1" applyBorder="1" applyAlignment="1">
      <alignment horizontal="right"/>
    </xf>
    <xf numFmtId="0" fontId="11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166" fontId="10" fillId="0" borderId="14" xfId="1" applyFont="1" applyBorder="1" applyAlignment="1">
      <alignment horizontal="right"/>
    </xf>
    <xf numFmtId="0" fontId="9" fillId="0" borderId="5" xfId="0" applyFont="1" applyBorder="1" applyAlignment="1">
      <alignment horizontal="center"/>
    </xf>
    <xf numFmtId="166" fontId="10" fillId="0" borderId="15" xfId="1" applyFont="1" applyBorder="1" applyAlignment="1">
      <alignment horizontal="right"/>
    </xf>
    <xf numFmtId="0" fontId="6" fillId="3" borderId="3" xfId="0" applyFont="1" applyFill="1" applyBorder="1"/>
    <xf numFmtId="0" fontId="6" fillId="3" borderId="3" xfId="0" applyFont="1" applyFill="1" applyBorder="1" applyAlignment="1">
      <alignment horizontal="center"/>
    </xf>
    <xf numFmtId="3" fontId="6" fillId="3" borderId="3" xfId="0" applyNumberFormat="1" applyFont="1" applyFill="1" applyBorder="1"/>
    <xf numFmtId="0" fontId="0" fillId="0" borderId="3" xfId="0" applyBorder="1"/>
    <xf numFmtId="0" fontId="0" fillId="0" borderId="3" xfId="0" applyBorder="1" applyAlignment="1">
      <alignment horizontal="center"/>
    </xf>
    <xf numFmtId="3" fontId="4" fillId="0" borderId="3" xfId="0" applyNumberFormat="1" applyFont="1" applyBorder="1" applyAlignment="1">
      <alignment horizontal="right"/>
    </xf>
    <xf numFmtId="3" fontId="0" fillId="0" borderId="2" xfId="0" applyNumberFormat="1" applyBorder="1"/>
    <xf numFmtId="3" fontId="0" fillId="0" borderId="3" xfId="0" applyNumberFormat="1" applyBorder="1"/>
    <xf numFmtId="0" fontId="13" fillId="0" borderId="0" xfId="0" applyFont="1" applyAlignment="1">
      <alignment horizontal="center" vertical="center"/>
    </xf>
    <xf numFmtId="0" fontId="14" fillId="7" borderId="0" xfId="0" applyFont="1" applyFill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168" fontId="8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9" borderId="1" xfId="0" applyFill="1" applyBorder="1" applyAlignment="1">
      <alignment horizontal="center"/>
    </xf>
    <xf numFmtId="0" fontId="8" fillId="3" borderId="1" xfId="0" applyFont="1" applyFill="1" applyBorder="1"/>
    <xf numFmtId="2" fontId="0" fillId="9" borderId="1" xfId="0" applyNumberFormat="1" applyFill="1" applyBorder="1" applyAlignment="1">
      <alignment horizontal="center"/>
    </xf>
    <xf numFmtId="0" fontId="0" fillId="0" borderId="0" xfId="0" applyAlignment="1">
      <alignment vertical="top"/>
    </xf>
    <xf numFmtId="0" fontId="0" fillId="8" borderId="0" xfId="0" applyFill="1" applyAlignment="1">
      <alignment vertical="top"/>
    </xf>
    <xf numFmtId="0" fontId="0" fillId="3" borderId="1" xfId="0" applyFill="1" applyBorder="1" applyAlignment="1">
      <alignment wrapText="1"/>
    </xf>
    <xf numFmtId="0" fontId="0" fillId="0" borderId="0" xfId="0" applyAlignment="1">
      <alignment vertical="top" wrapText="1"/>
    </xf>
    <xf numFmtId="0" fontId="6" fillId="0" borderId="0" xfId="0" applyFont="1" applyAlignment="1">
      <alignment horizontal="center" wrapText="1"/>
    </xf>
    <xf numFmtId="14" fontId="0" fillId="0" borderId="16" xfId="0" applyNumberFormat="1" applyBorder="1"/>
    <xf numFmtId="169" fontId="0" fillId="0" borderId="16" xfId="0" applyNumberFormat="1" applyBorder="1"/>
    <xf numFmtId="0" fontId="0" fillId="0" borderId="16" xfId="0" applyBorder="1"/>
    <xf numFmtId="0" fontId="6" fillId="0" borderId="16" xfId="0" applyFont="1" applyBorder="1" applyAlignment="1">
      <alignment vertical="center" wrapText="1"/>
    </xf>
    <xf numFmtId="0" fontId="0" fillId="10" borderId="16" xfId="0" applyFill="1" applyBorder="1"/>
    <xf numFmtId="0" fontId="0" fillId="11" borderId="16" xfId="0" applyFill="1" applyBorder="1" applyAlignment="1">
      <alignment horizontal="center"/>
    </xf>
    <xf numFmtId="2" fontId="0" fillId="11" borderId="16" xfId="1" applyNumberFormat="1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6" fillId="4" borderId="1" xfId="7" applyFont="1" applyFill="1" applyBorder="1" applyAlignment="1">
      <alignment horizontal="center" vertical="center"/>
    </xf>
    <xf numFmtId="0" fontId="9" fillId="6" borderId="0" xfId="7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left" vertical="center" wrapText="1"/>
    </xf>
    <xf numFmtId="0" fontId="9" fillId="6" borderId="0" xfId="0" applyFont="1" applyFill="1" applyAlignment="1">
      <alignment horizontal="left" vertical="top" wrapText="1"/>
    </xf>
    <xf numFmtId="0" fontId="0" fillId="8" borderId="0" xfId="0" applyFill="1" applyAlignment="1">
      <alignment horizontal="left" vertical="top" wrapText="1"/>
    </xf>
    <xf numFmtId="0" fontId="0" fillId="12" borderId="0" xfId="0" applyFill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0" fillId="12" borderId="0" xfId="0" applyFill="1" applyAlignment="1">
      <alignment horizontal="left" vertical="top" wrapText="1"/>
    </xf>
    <xf numFmtId="0" fontId="0" fillId="8" borderId="0" xfId="0" applyFill="1" applyAlignment="1">
      <alignment horizontal="left" vertical="top"/>
    </xf>
    <xf numFmtId="0" fontId="0" fillId="13" borderId="0" xfId="0" applyFill="1" applyAlignment="1">
      <alignment horizontal="left" wrapText="1"/>
    </xf>
    <xf numFmtId="0" fontId="0" fillId="0" borderId="17" xfId="0" applyBorder="1"/>
  </cellXfs>
  <cellStyles count="15">
    <cellStyle name="Dziesiętny" xfId="1" builtinId="3" customBuiltin="1"/>
    <cellStyle name="Excel_BuiltIn_Currency" xfId="2" xr:uid="{00000000-0005-0000-0000-000001000000}"/>
    <cellStyle name="Heading" xfId="3" xr:uid="{00000000-0005-0000-0000-000002000000}"/>
    <cellStyle name="Heading1" xfId="4" xr:uid="{00000000-0005-0000-0000-000003000000}"/>
    <cellStyle name="Kategoria tabeli przestawnej" xfId="5" xr:uid="{00000000-0005-0000-0000-000004000000}"/>
    <cellStyle name="Narożnik tabeli przestawnej" xfId="6" xr:uid="{00000000-0005-0000-0000-000005000000}"/>
    <cellStyle name="Normalny" xfId="0" builtinId="0" customBuiltin="1"/>
    <cellStyle name="Normalny 2" xfId="7" xr:uid="{00000000-0005-0000-0000-000007000000}"/>
    <cellStyle name="Pole tabeli przestawnej" xfId="8" xr:uid="{00000000-0005-0000-0000-000008000000}"/>
    <cellStyle name="Procentowy 2" xfId="9" xr:uid="{00000000-0005-0000-0000-000009000000}"/>
    <cellStyle name="Result" xfId="10" xr:uid="{00000000-0005-0000-0000-00000A000000}"/>
    <cellStyle name="Result2" xfId="11" xr:uid="{00000000-0005-0000-0000-00000B000000}"/>
    <cellStyle name="Tytuł tabeli przestawnej" xfId="12" xr:uid="{00000000-0005-0000-0000-00000C000000}"/>
    <cellStyle name="Wartość tabeli przestawnej" xfId="13" xr:uid="{00000000-0005-0000-0000-00000D000000}"/>
    <cellStyle name="Wynik tabeli przestawnej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workbookViewId="0">
      <selection activeCell="G35" sqref="G35"/>
    </sheetView>
  </sheetViews>
  <sheetFormatPr defaultRowHeight="13.5"/>
  <cols>
    <col min="1" max="3" width="10.6875" customWidth="1"/>
    <col min="4" max="4" width="14.5625" customWidth="1"/>
    <col min="5" max="5" width="14.1875" customWidth="1"/>
    <col min="6" max="6" width="17.5625" customWidth="1"/>
    <col min="7" max="7" width="13.6875" customWidth="1"/>
    <col min="8" max="8" width="9" customWidth="1"/>
  </cols>
  <sheetData>
    <row r="1" spans="1:7" ht="27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</row>
    <row r="2" spans="1:7">
      <c r="A2" s="3" t="s">
        <v>7</v>
      </c>
      <c r="B2" s="3" t="s">
        <v>8</v>
      </c>
      <c r="C2" s="4" t="s">
        <v>9</v>
      </c>
      <c r="D2" s="5">
        <v>32282</v>
      </c>
      <c r="E2" s="6">
        <f t="shared" ref="E2:E21" ca="1" si="0">ROUND((TODAY()-D2)/365,0)</f>
        <v>37</v>
      </c>
      <c r="F2" s="6">
        <v>2500</v>
      </c>
      <c r="G2" s="6" t="s">
        <v>10</v>
      </c>
    </row>
    <row r="3" spans="1:7">
      <c r="A3" s="3" t="s">
        <v>11</v>
      </c>
      <c r="B3" s="3" t="s">
        <v>12</v>
      </c>
      <c r="C3" s="7" t="s">
        <v>13</v>
      </c>
      <c r="D3" s="5">
        <v>32676</v>
      </c>
      <c r="E3" s="6">
        <f t="shared" ca="1" si="0"/>
        <v>35</v>
      </c>
      <c r="F3" s="6">
        <v>4500</v>
      </c>
      <c r="G3" s="6">
        <v>3</v>
      </c>
    </row>
    <row r="4" spans="1:7">
      <c r="A4" s="3" t="s">
        <v>14</v>
      </c>
      <c r="B4" s="3" t="s">
        <v>15</v>
      </c>
      <c r="C4" s="7" t="s">
        <v>13</v>
      </c>
      <c r="D4" s="5">
        <v>29567</v>
      </c>
      <c r="E4" s="6">
        <f t="shared" ca="1" si="0"/>
        <v>44</v>
      </c>
      <c r="F4" s="6">
        <v>3200</v>
      </c>
      <c r="G4" s="6">
        <v>2</v>
      </c>
    </row>
    <row r="5" spans="1:7">
      <c r="A5" s="3" t="s">
        <v>16</v>
      </c>
      <c r="B5" s="3" t="s">
        <v>17</v>
      </c>
      <c r="C5" s="7" t="s">
        <v>13</v>
      </c>
      <c r="D5" s="5">
        <v>29174</v>
      </c>
      <c r="E5" s="6">
        <f t="shared" ca="1" si="0"/>
        <v>45</v>
      </c>
      <c r="F5" s="6">
        <v>6000</v>
      </c>
      <c r="G5" s="6">
        <v>4</v>
      </c>
    </row>
    <row r="6" spans="1:7">
      <c r="A6" s="3" t="s">
        <v>18</v>
      </c>
      <c r="B6" s="3" t="s">
        <v>19</v>
      </c>
      <c r="C6" s="7" t="s">
        <v>9</v>
      </c>
      <c r="D6" s="5">
        <v>30103</v>
      </c>
      <c r="E6" s="6">
        <f t="shared" ca="1" si="0"/>
        <v>43</v>
      </c>
      <c r="F6" s="6">
        <v>10000</v>
      </c>
      <c r="G6" s="6">
        <v>25</v>
      </c>
    </row>
    <row r="7" spans="1:7">
      <c r="A7" s="3" t="s">
        <v>20</v>
      </c>
      <c r="B7" s="3" t="s">
        <v>21</v>
      </c>
      <c r="C7" s="7" t="s">
        <v>13</v>
      </c>
      <c r="D7" s="5">
        <v>33057</v>
      </c>
      <c r="E7" s="6">
        <f t="shared" ca="1" si="0"/>
        <v>34</v>
      </c>
      <c r="F7" s="6">
        <v>1500</v>
      </c>
      <c r="G7" s="6" t="s">
        <v>10</v>
      </c>
    </row>
    <row r="8" spans="1:7">
      <c r="A8" s="3" t="s">
        <v>22</v>
      </c>
      <c r="B8" s="3" t="s">
        <v>23</v>
      </c>
      <c r="C8" s="7" t="s">
        <v>9</v>
      </c>
      <c r="D8" s="5">
        <v>31395</v>
      </c>
      <c r="E8" s="6">
        <f t="shared" ca="1" si="0"/>
        <v>39</v>
      </c>
      <c r="F8" s="6">
        <v>2300</v>
      </c>
      <c r="G8" s="6" t="s">
        <v>10</v>
      </c>
    </row>
    <row r="9" spans="1:7">
      <c r="A9" s="3" t="s">
        <v>24</v>
      </c>
      <c r="B9" s="3" t="s">
        <v>25</v>
      </c>
      <c r="C9" s="7" t="s">
        <v>13</v>
      </c>
      <c r="D9" s="5">
        <v>30682</v>
      </c>
      <c r="E9" s="6">
        <f t="shared" ca="1" si="0"/>
        <v>41</v>
      </c>
      <c r="F9" s="6">
        <v>3500</v>
      </c>
      <c r="G9" s="6">
        <v>2</v>
      </c>
    </row>
    <row r="10" spans="1:7">
      <c r="A10" s="3" t="s">
        <v>26</v>
      </c>
      <c r="B10" s="3" t="s">
        <v>27</v>
      </c>
      <c r="C10" s="7" t="s">
        <v>13</v>
      </c>
      <c r="D10" s="5">
        <v>31080</v>
      </c>
      <c r="E10" s="6">
        <f t="shared" ca="1" si="0"/>
        <v>40</v>
      </c>
      <c r="F10" s="6">
        <v>2100</v>
      </c>
      <c r="G10" s="6" t="s">
        <v>10</v>
      </c>
    </row>
    <row r="11" spans="1:7">
      <c r="A11" s="3" t="s">
        <v>28</v>
      </c>
      <c r="B11" s="3" t="s">
        <v>29</v>
      </c>
      <c r="C11" s="7" t="s">
        <v>9</v>
      </c>
      <c r="D11" s="5">
        <v>31124</v>
      </c>
      <c r="E11" s="6">
        <f t="shared" ca="1" si="0"/>
        <v>40</v>
      </c>
      <c r="F11" s="6">
        <v>5600</v>
      </c>
      <c r="G11" s="6">
        <v>10</v>
      </c>
    </row>
    <row r="12" spans="1:7">
      <c r="A12" s="3" t="s">
        <v>30</v>
      </c>
      <c r="B12" s="3" t="s">
        <v>31</v>
      </c>
      <c r="C12" s="7" t="s">
        <v>13</v>
      </c>
      <c r="D12" s="5">
        <v>25907</v>
      </c>
      <c r="E12" s="6">
        <f t="shared" ca="1" si="0"/>
        <v>54</v>
      </c>
      <c r="F12" s="6">
        <v>4500</v>
      </c>
      <c r="G12" s="6">
        <v>13</v>
      </c>
    </row>
    <row r="13" spans="1:7">
      <c r="A13" s="3" t="s">
        <v>32</v>
      </c>
      <c r="B13" s="3" t="s">
        <v>33</v>
      </c>
      <c r="C13" s="7" t="s">
        <v>13</v>
      </c>
      <c r="D13" s="5">
        <v>28980</v>
      </c>
      <c r="E13" s="6">
        <f t="shared" ca="1" si="0"/>
        <v>46</v>
      </c>
      <c r="F13" s="6">
        <v>6500</v>
      </c>
      <c r="G13" s="6">
        <v>17</v>
      </c>
    </row>
    <row r="14" spans="1:7">
      <c r="A14" s="3" t="s">
        <v>34</v>
      </c>
      <c r="B14" s="3" t="s">
        <v>35</v>
      </c>
      <c r="C14" s="7" t="s">
        <v>9</v>
      </c>
      <c r="D14" s="5">
        <v>30997</v>
      </c>
      <c r="E14" s="6">
        <f t="shared" ca="1" si="0"/>
        <v>40</v>
      </c>
      <c r="F14" s="6">
        <v>6250</v>
      </c>
      <c r="G14" s="6">
        <v>15</v>
      </c>
    </row>
    <row r="15" spans="1:7">
      <c r="A15" s="3" t="s">
        <v>36</v>
      </c>
      <c r="B15" s="3" t="s">
        <v>37</v>
      </c>
      <c r="C15" s="7" t="s">
        <v>9</v>
      </c>
      <c r="D15" s="5">
        <v>31449</v>
      </c>
      <c r="E15" s="6">
        <f t="shared" ca="1" si="0"/>
        <v>39</v>
      </c>
      <c r="F15" s="6">
        <v>7100</v>
      </c>
      <c r="G15" s="6">
        <v>20</v>
      </c>
    </row>
    <row r="16" spans="1:7">
      <c r="A16" s="3" t="s">
        <v>38</v>
      </c>
      <c r="B16" s="3" t="s">
        <v>39</v>
      </c>
      <c r="C16" s="7" t="s">
        <v>13</v>
      </c>
      <c r="D16" s="5">
        <v>30746</v>
      </c>
      <c r="E16" s="6">
        <f t="shared" ca="1" si="0"/>
        <v>41</v>
      </c>
      <c r="F16" s="6">
        <v>1700</v>
      </c>
      <c r="G16" s="6" t="s">
        <v>10</v>
      </c>
    </row>
    <row r="17" spans="1:7">
      <c r="A17" s="3" t="s">
        <v>40</v>
      </c>
      <c r="B17" s="3" t="s">
        <v>41</v>
      </c>
      <c r="C17" s="7" t="s">
        <v>9</v>
      </c>
      <c r="D17" s="5">
        <v>31625</v>
      </c>
      <c r="E17" s="6">
        <f t="shared" ca="1" si="0"/>
        <v>38</v>
      </c>
      <c r="F17" s="6">
        <v>2300</v>
      </c>
      <c r="G17" s="6" t="s">
        <v>10</v>
      </c>
    </row>
    <row r="18" spans="1:7">
      <c r="A18" s="3" t="s">
        <v>42</v>
      </c>
      <c r="B18" s="3" t="s">
        <v>43</v>
      </c>
      <c r="C18" s="7" t="s">
        <v>9</v>
      </c>
      <c r="D18" s="5">
        <v>32147</v>
      </c>
      <c r="E18" s="6">
        <f t="shared" ca="1" si="0"/>
        <v>37</v>
      </c>
      <c r="F18" s="6">
        <v>3250</v>
      </c>
      <c r="G18" s="6" t="s">
        <v>10</v>
      </c>
    </row>
    <row r="19" spans="1:7">
      <c r="A19" s="3" t="s">
        <v>44</v>
      </c>
      <c r="B19" s="3" t="s">
        <v>45</v>
      </c>
      <c r="C19" s="7" t="s">
        <v>13</v>
      </c>
      <c r="D19" s="5">
        <v>30659</v>
      </c>
      <c r="E19" s="6">
        <f t="shared" ca="1" si="0"/>
        <v>41</v>
      </c>
      <c r="F19" s="6">
        <v>4320</v>
      </c>
      <c r="G19" s="6" t="s">
        <v>10</v>
      </c>
    </row>
    <row r="20" spans="1:7">
      <c r="A20" s="3" t="s">
        <v>46</v>
      </c>
      <c r="B20" s="3" t="s">
        <v>47</v>
      </c>
      <c r="C20" s="7" t="s">
        <v>13</v>
      </c>
      <c r="D20" s="5">
        <v>32969</v>
      </c>
      <c r="E20" s="6">
        <f t="shared" ca="1" si="0"/>
        <v>35</v>
      </c>
      <c r="F20" s="6">
        <v>2100</v>
      </c>
      <c r="G20" s="6">
        <v>5</v>
      </c>
    </row>
    <row r="21" spans="1:7">
      <c r="A21" s="3" t="s">
        <v>48</v>
      </c>
      <c r="B21" s="3" t="s">
        <v>49</v>
      </c>
      <c r="C21" s="7" t="s">
        <v>9</v>
      </c>
      <c r="D21" s="5">
        <v>33864</v>
      </c>
      <c r="E21" s="6">
        <f t="shared" ca="1" si="0"/>
        <v>32</v>
      </c>
      <c r="F21" s="6">
        <v>1700</v>
      </c>
      <c r="G21" s="6" t="s">
        <v>10</v>
      </c>
    </row>
    <row r="23" spans="1:7" ht="13.9">
      <c r="A23" s="64"/>
    </row>
    <row r="24" spans="1:7" ht="13.5" customHeight="1">
      <c r="A24" s="56"/>
      <c r="C24" s="72" t="s">
        <v>745</v>
      </c>
      <c r="D24" s="72"/>
      <c r="E24" s="72"/>
      <c r="F24" s="72"/>
      <c r="G24" s="72"/>
    </row>
    <row r="25" spans="1:7" ht="14" customHeight="1">
      <c r="C25" s="72"/>
      <c r="D25" s="72"/>
      <c r="E25" s="72"/>
      <c r="F25" s="72"/>
      <c r="G25" s="72"/>
    </row>
    <row r="26" spans="1:7">
      <c r="C26" s="72"/>
      <c r="D26" s="72"/>
      <c r="E26" s="72"/>
      <c r="F26" s="72"/>
      <c r="G26" s="72"/>
    </row>
  </sheetData>
  <mergeCells count="1">
    <mergeCell ref="C24:G26"/>
  </mergeCells>
  <pageMargins left="0" right="0" top="0.39370078740157505" bottom="0.39370078740157505" header="0" footer="0"/>
  <pageSetup paperSize="9" fitToWidth="0" fitToHeight="0" orientation="portrait" horizontalDpi="0" verticalDpi="0" r:id="rId1"/>
  <headerFooter>
    <oddHeader>&amp;C&amp;A</oddHeader>
    <oddFooter>&amp;CStrona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D29"/>
  <sheetViews>
    <sheetView workbookViewId="0">
      <selection activeCell="I20" sqref="I20"/>
    </sheetView>
  </sheetViews>
  <sheetFormatPr defaultRowHeight="13.5"/>
  <cols>
    <col min="1" max="2" width="18.125" customWidth="1"/>
    <col min="3" max="3" width="18.5" customWidth="1"/>
    <col min="4" max="4" width="37.6875" customWidth="1"/>
    <col min="5" max="5" width="9" customWidth="1"/>
  </cols>
  <sheetData>
    <row r="1" spans="2:4" ht="13.9">
      <c r="B1" s="8"/>
      <c r="C1" s="8"/>
      <c r="D1" s="8"/>
    </row>
    <row r="2" spans="2:4" ht="13.9">
      <c r="B2" s="8"/>
      <c r="C2" s="8"/>
      <c r="D2" s="8"/>
    </row>
    <row r="3" spans="2:4" ht="13.9">
      <c r="B3" s="73" t="s">
        <v>50</v>
      </c>
      <c r="C3" s="73"/>
      <c r="D3" s="73"/>
    </row>
    <row r="4" spans="2:4">
      <c r="B4" s="9"/>
      <c r="C4" s="9"/>
      <c r="D4" s="9"/>
    </row>
    <row r="5" spans="2:4" ht="27.75">
      <c r="B5" s="10" t="s">
        <v>51</v>
      </c>
      <c r="C5" s="11" t="s">
        <v>52</v>
      </c>
      <c r="D5" s="11" t="s">
        <v>53</v>
      </c>
    </row>
    <row r="6" spans="2:4" ht="15">
      <c r="B6" s="12" t="s">
        <v>54</v>
      </c>
      <c r="C6" s="13">
        <v>83.9</v>
      </c>
      <c r="D6" s="14"/>
    </row>
    <row r="7" spans="2:4" ht="15">
      <c r="B7" s="12" t="s">
        <v>55</v>
      </c>
      <c r="C7" s="13">
        <v>30.5</v>
      </c>
      <c r="D7" s="14"/>
    </row>
    <row r="8" spans="2:4" ht="15">
      <c r="B8" s="12" t="s">
        <v>56</v>
      </c>
      <c r="C8" s="13">
        <v>43.1</v>
      </c>
      <c r="D8" s="14"/>
    </row>
    <row r="9" spans="2:4" ht="15">
      <c r="B9" s="12" t="s">
        <v>57</v>
      </c>
      <c r="C9" s="13">
        <v>338.1</v>
      </c>
      <c r="D9" s="14"/>
    </row>
    <row r="10" spans="2:4" ht="15">
      <c r="B10" s="12" t="s">
        <v>58</v>
      </c>
      <c r="C10" s="13">
        <v>551.5</v>
      </c>
      <c r="D10" s="14"/>
    </row>
    <row r="11" spans="2:4" ht="15">
      <c r="B11" s="12" t="s">
        <v>59</v>
      </c>
      <c r="C11" s="13">
        <v>132</v>
      </c>
      <c r="D11" s="14"/>
    </row>
    <row r="12" spans="2:4" ht="15">
      <c r="B12" s="12" t="s">
        <v>60</v>
      </c>
      <c r="C12" s="13">
        <v>41.5</v>
      </c>
      <c r="D12" s="14"/>
    </row>
    <row r="13" spans="2:4" ht="15">
      <c r="B13" s="12" t="s">
        <v>61</v>
      </c>
      <c r="C13" s="13">
        <v>504.8</v>
      </c>
      <c r="D13" s="14"/>
    </row>
    <row r="14" spans="2:4" ht="15">
      <c r="B14" s="12" t="s">
        <v>62</v>
      </c>
      <c r="C14" s="13">
        <v>70.2</v>
      </c>
      <c r="D14" s="14"/>
    </row>
    <row r="15" spans="2:4" ht="15">
      <c r="B15" s="12" t="s">
        <v>63</v>
      </c>
      <c r="C15" s="13">
        <v>2.6</v>
      </c>
      <c r="D15" s="14"/>
    </row>
    <row r="16" spans="2:4" ht="15">
      <c r="B16" s="12" t="s">
        <v>64</v>
      </c>
      <c r="C16" s="13">
        <v>357</v>
      </c>
      <c r="D16" s="14"/>
    </row>
    <row r="17" spans="2:4" ht="15">
      <c r="B17" s="12" t="s">
        <v>65</v>
      </c>
      <c r="C17" s="13">
        <v>92.3</v>
      </c>
      <c r="D17" s="14"/>
    </row>
    <row r="18" spans="2:4" ht="15">
      <c r="B18" s="12" t="s">
        <v>66</v>
      </c>
      <c r="C18" s="13">
        <v>450</v>
      </c>
      <c r="D18" s="14"/>
    </row>
    <row r="19" spans="2:4" ht="15">
      <c r="B19" s="12" t="s">
        <v>67</v>
      </c>
      <c r="C19" s="13">
        <v>243.3</v>
      </c>
      <c r="D19" s="14"/>
    </row>
    <row r="20" spans="2:4" ht="15">
      <c r="B20" s="12" t="s">
        <v>68</v>
      </c>
      <c r="C20" s="13">
        <v>301.3</v>
      </c>
      <c r="D20" s="14"/>
    </row>
    <row r="21" spans="2:4" ht="15">
      <c r="B21" s="15" t="s">
        <v>69</v>
      </c>
      <c r="C21" s="16"/>
      <c r="D21" s="14"/>
    </row>
    <row r="22" spans="2:4">
      <c r="B22" s="9"/>
      <c r="C22" s="9"/>
      <c r="D22" s="9"/>
    </row>
    <row r="23" spans="2:4">
      <c r="B23" s="9"/>
      <c r="C23" s="9"/>
      <c r="D23" s="9"/>
    </row>
    <row r="24" spans="2:4">
      <c r="B24" s="74" t="s">
        <v>70</v>
      </c>
      <c r="C24" s="74"/>
      <c r="D24" s="74"/>
    </row>
    <row r="25" spans="2:4">
      <c r="B25" s="74"/>
      <c r="C25" s="74"/>
      <c r="D25" s="74"/>
    </row>
    <row r="26" spans="2:4">
      <c r="B26" s="74"/>
      <c r="C26" s="74"/>
      <c r="D26" s="74"/>
    </row>
    <row r="27" spans="2:4">
      <c r="B27" s="74"/>
      <c r="C27" s="74"/>
      <c r="D27" s="74"/>
    </row>
    <row r="28" spans="2:4">
      <c r="B28" s="74"/>
      <c r="C28" s="74"/>
      <c r="D28" s="74"/>
    </row>
    <row r="29" spans="2:4">
      <c r="B29" s="74"/>
      <c r="C29" s="74"/>
      <c r="D29" s="74"/>
    </row>
  </sheetData>
  <mergeCells count="2">
    <mergeCell ref="B3:D3"/>
    <mergeCell ref="B24:D29"/>
  </mergeCells>
  <pageMargins left="0" right="0" top="0.39370078740157505" bottom="0.39370078740157505" header="0" footer="0"/>
  <headerFooter>
    <oddHeader>&amp;C&amp;A</oddHeader>
    <oddFooter>&amp;CStrona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M32"/>
  <sheetViews>
    <sheetView workbookViewId="0">
      <selection activeCell="M30" sqref="M30"/>
    </sheetView>
  </sheetViews>
  <sheetFormatPr defaultRowHeight="13.5"/>
  <cols>
    <col min="1" max="1" width="9" customWidth="1"/>
    <col min="2" max="2" width="15.375" customWidth="1"/>
    <col min="3" max="3" width="13.375" customWidth="1"/>
    <col min="4" max="4" width="12.4375" customWidth="1"/>
    <col min="5" max="5" width="11.6875" customWidth="1"/>
    <col min="6" max="6" width="10" customWidth="1"/>
    <col min="7" max="7" width="14.875" customWidth="1"/>
    <col min="8" max="9" width="9" customWidth="1"/>
    <col min="10" max="10" width="11.375" customWidth="1"/>
    <col min="11" max="11" width="9" customWidth="1"/>
  </cols>
  <sheetData>
    <row r="2" spans="2:13" ht="13.9">
      <c r="B2" s="17" t="s">
        <v>71</v>
      </c>
      <c r="C2" s="17" t="s">
        <v>72</v>
      </c>
      <c r="D2" s="17" t="s">
        <v>73</v>
      </c>
      <c r="E2" s="17" t="s">
        <v>74</v>
      </c>
      <c r="F2" s="17" t="s">
        <v>75</v>
      </c>
      <c r="G2" s="17" t="s">
        <v>76</v>
      </c>
      <c r="H2" s="17" t="s">
        <v>77</v>
      </c>
      <c r="I2" s="18" t="s">
        <v>78</v>
      </c>
      <c r="J2" s="18" t="s">
        <v>79</v>
      </c>
    </row>
    <row r="3" spans="2:13" ht="27.75" customHeight="1">
      <c r="B3" s="19" t="s">
        <v>80</v>
      </c>
      <c r="C3" s="20">
        <v>3</v>
      </c>
      <c r="D3" s="20">
        <v>5</v>
      </c>
      <c r="E3" s="20">
        <v>3</v>
      </c>
      <c r="F3" s="20">
        <v>3</v>
      </c>
      <c r="G3" s="20">
        <v>3</v>
      </c>
      <c r="H3" s="21">
        <v>2</v>
      </c>
      <c r="I3" s="22"/>
      <c r="J3" s="23"/>
      <c r="L3" s="75" t="s">
        <v>81</v>
      </c>
      <c r="M3" s="75"/>
    </row>
    <row r="4" spans="2:13" ht="15">
      <c r="B4" s="19" t="s">
        <v>82</v>
      </c>
      <c r="C4" s="20">
        <v>3</v>
      </c>
      <c r="D4" s="20">
        <v>5</v>
      </c>
      <c r="E4" s="20">
        <v>3</v>
      </c>
      <c r="F4" s="20">
        <v>3</v>
      </c>
      <c r="G4" s="20">
        <v>3</v>
      </c>
      <c r="H4" s="21">
        <v>3</v>
      </c>
      <c r="I4" s="22"/>
      <c r="J4" s="23"/>
      <c r="L4" s="24" t="s">
        <v>83</v>
      </c>
      <c r="M4" s="24" t="s">
        <v>84</v>
      </c>
    </row>
    <row r="5" spans="2:13" ht="15">
      <c r="B5" s="19" t="s">
        <v>85</v>
      </c>
      <c r="C5" s="20">
        <v>4</v>
      </c>
      <c r="D5" s="20">
        <v>6</v>
      </c>
      <c r="E5" s="20">
        <v>5</v>
      </c>
      <c r="F5" s="20">
        <v>6</v>
      </c>
      <c r="G5" s="20">
        <v>5</v>
      </c>
      <c r="H5" s="21">
        <v>4</v>
      </c>
      <c r="I5" s="22"/>
      <c r="J5" s="23"/>
      <c r="L5" s="22">
        <v>1</v>
      </c>
      <c r="M5" s="22"/>
    </row>
    <row r="6" spans="2:13" ht="15">
      <c r="B6" s="19" t="s">
        <v>86</v>
      </c>
      <c r="C6" s="20">
        <v>1</v>
      </c>
      <c r="D6" s="20">
        <v>3</v>
      </c>
      <c r="E6" s="20">
        <v>4</v>
      </c>
      <c r="F6" s="20">
        <v>4</v>
      </c>
      <c r="G6" s="20">
        <v>4</v>
      </c>
      <c r="H6" s="21">
        <v>5</v>
      </c>
      <c r="I6" s="22"/>
      <c r="J6" s="23"/>
      <c r="L6" s="22">
        <v>2</v>
      </c>
      <c r="M6" s="22"/>
    </row>
    <row r="7" spans="2:13" ht="15">
      <c r="B7" s="19" t="s">
        <v>87</v>
      </c>
      <c r="C7" s="20">
        <v>4</v>
      </c>
      <c r="D7" s="20">
        <v>3</v>
      </c>
      <c r="E7" s="20">
        <v>4</v>
      </c>
      <c r="F7" s="20">
        <v>3</v>
      </c>
      <c r="G7" s="20">
        <v>3</v>
      </c>
      <c r="H7" s="21">
        <v>1</v>
      </c>
      <c r="I7" s="22"/>
      <c r="J7" s="23"/>
      <c r="L7" s="22">
        <v>3</v>
      </c>
      <c r="M7" s="22"/>
    </row>
    <row r="8" spans="2:13" ht="15">
      <c r="B8" s="19" t="s">
        <v>88</v>
      </c>
      <c r="C8" s="20">
        <v>3</v>
      </c>
      <c r="D8" s="20">
        <v>1</v>
      </c>
      <c r="E8" s="20">
        <v>3</v>
      </c>
      <c r="F8" s="20">
        <v>1</v>
      </c>
      <c r="G8" s="20">
        <v>4</v>
      </c>
      <c r="H8" s="21">
        <v>2</v>
      </c>
      <c r="I8" s="22"/>
      <c r="J8" s="23"/>
      <c r="L8" s="22">
        <v>4</v>
      </c>
      <c r="M8" s="22"/>
    </row>
    <row r="9" spans="2:13" ht="15">
      <c r="B9" s="19" t="s">
        <v>89</v>
      </c>
      <c r="C9" s="20">
        <v>4</v>
      </c>
      <c r="D9" s="20">
        <v>3</v>
      </c>
      <c r="E9" s="20">
        <v>1</v>
      </c>
      <c r="F9" s="20">
        <v>4</v>
      </c>
      <c r="G9" s="20">
        <v>4</v>
      </c>
      <c r="H9" s="21">
        <v>3</v>
      </c>
      <c r="I9" s="22"/>
      <c r="J9" s="23"/>
      <c r="L9" s="22">
        <v>5</v>
      </c>
      <c r="M9" s="22"/>
    </row>
    <row r="10" spans="2:13" ht="15">
      <c r="B10" s="19" t="s">
        <v>90</v>
      </c>
      <c r="C10" s="20">
        <v>3</v>
      </c>
      <c r="D10" s="20">
        <v>1</v>
      </c>
      <c r="E10" s="20">
        <v>3</v>
      </c>
      <c r="F10" s="20">
        <v>4</v>
      </c>
      <c r="G10" s="20">
        <v>3</v>
      </c>
      <c r="H10" s="21">
        <v>4</v>
      </c>
      <c r="I10" s="22"/>
      <c r="J10" s="23"/>
      <c r="L10" s="22">
        <v>6</v>
      </c>
      <c r="M10" s="22"/>
    </row>
    <row r="11" spans="2:13" ht="15">
      <c r="B11" s="19" t="s">
        <v>91</v>
      </c>
      <c r="C11" s="20">
        <v>4</v>
      </c>
      <c r="D11" s="20">
        <v>3</v>
      </c>
      <c r="E11" s="20">
        <v>4</v>
      </c>
      <c r="F11" s="20">
        <v>3</v>
      </c>
      <c r="G11" s="20">
        <v>4</v>
      </c>
      <c r="H11" s="21">
        <v>5</v>
      </c>
      <c r="I11" s="22"/>
      <c r="J11" s="23"/>
    </row>
    <row r="12" spans="2:13" ht="15">
      <c r="B12" s="19" t="s">
        <v>92</v>
      </c>
      <c r="C12" s="20">
        <v>3</v>
      </c>
      <c r="D12" s="20">
        <v>1</v>
      </c>
      <c r="E12" s="20">
        <v>3</v>
      </c>
      <c r="F12" s="20">
        <v>4</v>
      </c>
      <c r="G12" s="20">
        <v>4</v>
      </c>
      <c r="H12" s="21">
        <v>6</v>
      </c>
      <c r="I12" s="22"/>
      <c r="J12" s="23"/>
    </row>
    <row r="13" spans="2:13" ht="15">
      <c r="B13" s="19" t="s">
        <v>93</v>
      </c>
      <c r="C13" s="20">
        <v>3</v>
      </c>
      <c r="D13" s="20">
        <v>1</v>
      </c>
      <c r="E13" s="20">
        <v>4</v>
      </c>
      <c r="F13" s="20">
        <v>3</v>
      </c>
      <c r="G13" s="20">
        <v>3</v>
      </c>
      <c r="H13" s="21">
        <v>1</v>
      </c>
      <c r="I13" s="22"/>
      <c r="J13" s="23"/>
    </row>
    <row r="14" spans="2:13" ht="15">
      <c r="B14" s="19" t="s">
        <v>94</v>
      </c>
      <c r="C14" s="20">
        <v>3</v>
      </c>
      <c r="D14" s="20">
        <v>4</v>
      </c>
      <c r="E14" s="20">
        <v>1</v>
      </c>
      <c r="F14" s="20">
        <v>4</v>
      </c>
      <c r="G14" s="20">
        <v>3</v>
      </c>
      <c r="H14" s="21">
        <v>5</v>
      </c>
      <c r="I14" s="22"/>
      <c r="J14" s="23"/>
    </row>
    <row r="15" spans="2:13" ht="15">
      <c r="B15" s="19" t="s">
        <v>95</v>
      </c>
      <c r="C15" s="20">
        <v>1</v>
      </c>
      <c r="D15" s="20">
        <v>3</v>
      </c>
      <c r="E15" s="20">
        <v>3</v>
      </c>
      <c r="F15" s="20">
        <v>4</v>
      </c>
      <c r="G15" s="20">
        <v>4</v>
      </c>
      <c r="H15" s="21">
        <v>3</v>
      </c>
      <c r="I15" s="22"/>
      <c r="J15" s="23"/>
    </row>
    <row r="16" spans="2:13" ht="15">
      <c r="B16" s="19" t="s">
        <v>96</v>
      </c>
      <c r="C16" s="20">
        <v>3</v>
      </c>
      <c r="D16" s="20">
        <v>1</v>
      </c>
      <c r="E16" s="20">
        <v>3</v>
      </c>
      <c r="F16" s="20">
        <v>3</v>
      </c>
      <c r="G16" s="20">
        <v>4</v>
      </c>
      <c r="H16" s="21">
        <v>2</v>
      </c>
      <c r="I16" s="22"/>
      <c r="J16" s="23"/>
    </row>
    <row r="17" spans="2:10" ht="15">
      <c r="B17" s="19" t="s">
        <v>97</v>
      </c>
      <c r="C17" s="20">
        <v>4</v>
      </c>
      <c r="D17" s="20">
        <v>3</v>
      </c>
      <c r="E17" s="20">
        <v>4</v>
      </c>
      <c r="F17" s="20">
        <v>3</v>
      </c>
      <c r="G17" s="20">
        <v>3</v>
      </c>
      <c r="H17" s="21">
        <v>2</v>
      </c>
      <c r="I17" s="22"/>
      <c r="J17" s="23"/>
    </row>
    <row r="18" spans="2:10" ht="15">
      <c r="B18" s="19" t="s">
        <v>98</v>
      </c>
      <c r="C18" s="20">
        <v>4</v>
      </c>
      <c r="D18" s="20">
        <v>4</v>
      </c>
      <c r="E18" s="20">
        <v>4</v>
      </c>
      <c r="F18" s="20">
        <v>5</v>
      </c>
      <c r="G18" s="20">
        <v>4</v>
      </c>
      <c r="H18" s="21">
        <v>5</v>
      </c>
      <c r="I18" s="22"/>
      <c r="J18" s="23"/>
    </row>
    <row r="19" spans="2:10" ht="15">
      <c r="B19" s="19" t="s">
        <v>99</v>
      </c>
      <c r="C19" s="20">
        <v>6</v>
      </c>
      <c r="D19" s="20">
        <v>6</v>
      </c>
      <c r="E19" s="20">
        <v>4</v>
      </c>
      <c r="F19" s="20">
        <v>4</v>
      </c>
      <c r="G19" s="20">
        <v>3</v>
      </c>
      <c r="H19" s="21">
        <v>3</v>
      </c>
      <c r="I19" s="22"/>
      <c r="J19" s="23"/>
    </row>
    <row r="20" spans="2:10" ht="15">
      <c r="B20" s="19" t="s">
        <v>100</v>
      </c>
      <c r="C20" s="20">
        <v>3</v>
      </c>
      <c r="D20" s="20">
        <v>3</v>
      </c>
      <c r="E20" s="20">
        <v>4</v>
      </c>
      <c r="F20" s="20">
        <v>3</v>
      </c>
      <c r="G20" s="20">
        <v>4</v>
      </c>
      <c r="H20" s="21">
        <v>5</v>
      </c>
      <c r="I20" s="22"/>
      <c r="J20" s="23"/>
    </row>
    <row r="21" spans="2:10" ht="15">
      <c r="B21" s="19" t="s">
        <v>101</v>
      </c>
      <c r="C21" s="25">
        <v>3</v>
      </c>
      <c r="D21" s="25">
        <v>3</v>
      </c>
      <c r="E21" s="25">
        <v>3</v>
      </c>
      <c r="F21" s="25">
        <v>5</v>
      </c>
      <c r="G21" s="25">
        <v>3</v>
      </c>
      <c r="H21" s="26">
        <v>4</v>
      </c>
      <c r="I21" s="22"/>
      <c r="J21" s="23"/>
    </row>
    <row r="22" spans="2:10" ht="27.75">
      <c r="B22" s="27" t="s">
        <v>102</v>
      </c>
      <c r="C22" s="22"/>
      <c r="D22" s="22"/>
      <c r="E22" s="22"/>
      <c r="F22" s="22"/>
      <c r="G22" s="22"/>
      <c r="H22" s="22"/>
      <c r="I22" s="22"/>
      <c r="J22" s="3"/>
    </row>
    <row r="25" spans="2:10" ht="36.75" customHeight="1">
      <c r="B25" s="76" t="s">
        <v>103</v>
      </c>
      <c r="C25" s="76"/>
      <c r="D25" s="76"/>
      <c r="E25" s="76"/>
      <c r="F25" s="76"/>
      <c r="G25" s="76"/>
      <c r="H25" s="76"/>
    </row>
    <row r="26" spans="2:10" ht="15" customHeight="1">
      <c r="B26" s="28" t="s">
        <v>104</v>
      </c>
      <c r="C26" s="28"/>
      <c r="D26" s="28"/>
      <c r="E26" s="28"/>
      <c r="F26" s="28"/>
      <c r="G26" s="28"/>
      <c r="H26" s="28"/>
    </row>
    <row r="27" spans="2:10" ht="15" customHeight="1">
      <c r="B27" s="29" t="s">
        <v>105</v>
      </c>
      <c r="C27" s="28"/>
      <c r="D27" s="28"/>
      <c r="E27" s="28"/>
      <c r="F27" s="28"/>
      <c r="G27" s="28"/>
      <c r="H27" s="28"/>
    </row>
    <row r="28" spans="2:10" ht="30" customHeight="1">
      <c r="B28" s="77" t="s">
        <v>746</v>
      </c>
      <c r="C28" s="77"/>
      <c r="D28" s="77"/>
      <c r="E28" s="77"/>
      <c r="F28" s="77"/>
      <c r="G28" s="77"/>
      <c r="H28" s="77"/>
    </row>
    <row r="29" spans="2:10" ht="31.5" customHeight="1">
      <c r="B29" s="77" t="s">
        <v>747</v>
      </c>
      <c r="C29" s="77"/>
      <c r="D29" s="77"/>
      <c r="E29" s="77"/>
      <c r="F29" s="77"/>
      <c r="G29" s="77"/>
      <c r="H29" s="77"/>
    </row>
    <row r="30" spans="2:10">
      <c r="B30" s="77"/>
      <c r="C30" s="77"/>
      <c r="D30" s="77"/>
      <c r="E30" s="77"/>
      <c r="F30" s="77"/>
      <c r="G30" s="77"/>
      <c r="H30" s="77"/>
    </row>
    <row r="32" spans="2:10" ht="31.35" customHeight="1"/>
  </sheetData>
  <mergeCells count="4">
    <mergeCell ref="L3:M3"/>
    <mergeCell ref="B25:H25"/>
    <mergeCell ref="B29:H30"/>
    <mergeCell ref="B28:H28"/>
  </mergeCells>
  <pageMargins left="0.70000000000000007" right="0.70000000000000007" top="0.75" bottom="0.75" header="0.30000000000000004" footer="0.3000000000000000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51"/>
  <sheetViews>
    <sheetView workbookViewId="0">
      <selection activeCell="S24" sqref="S24"/>
    </sheetView>
  </sheetViews>
  <sheetFormatPr defaultRowHeight="13.5"/>
  <cols>
    <col min="1" max="1" width="14.375" customWidth="1"/>
    <col min="2" max="2" width="15.6875" customWidth="1"/>
    <col min="3" max="3" width="9" customWidth="1"/>
    <col min="4" max="4" width="12.3125" bestFit="1" customWidth="1"/>
    <col min="5" max="7" width="9" customWidth="1"/>
    <col min="8" max="8" width="10.1875" bestFit="1" customWidth="1"/>
    <col min="9" max="9" width="11.6875" customWidth="1"/>
    <col min="10" max="10" width="9" customWidth="1"/>
  </cols>
  <sheetData>
    <row r="1" spans="1:18" ht="15">
      <c r="A1" s="30" t="s">
        <v>1</v>
      </c>
      <c r="B1" s="30" t="s">
        <v>0</v>
      </c>
      <c r="C1" s="30" t="s">
        <v>72</v>
      </c>
      <c r="D1" s="30" t="s">
        <v>73</v>
      </c>
      <c r="E1" s="30" t="s">
        <v>75</v>
      </c>
      <c r="F1" s="30" t="s">
        <v>106</v>
      </c>
      <c r="G1" s="30" t="s">
        <v>77</v>
      </c>
      <c r="H1" s="30" t="s">
        <v>107</v>
      </c>
      <c r="I1" s="31" t="s">
        <v>74</v>
      </c>
      <c r="J1" s="32" t="s">
        <v>78</v>
      </c>
    </row>
    <row r="2" spans="1:18" ht="15">
      <c r="A2" s="33" t="s">
        <v>108</v>
      </c>
      <c r="B2" s="33" t="s">
        <v>109</v>
      </c>
      <c r="C2" s="34">
        <v>6</v>
      </c>
      <c r="D2" s="34">
        <v>5</v>
      </c>
      <c r="E2" s="34">
        <v>6</v>
      </c>
      <c r="F2" s="34">
        <v>5</v>
      </c>
      <c r="G2" s="34">
        <v>5</v>
      </c>
      <c r="H2" s="34">
        <v>5</v>
      </c>
      <c r="I2" s="35">
        <v>6</v>
      </c>
      <c r="J2" s="36">
        <f t="shared" ref="J2:J33" si="0">AVERAGE(C2:I2)</f>
        <v>5.4285714285714288</v>
      </c>
    </row>
    <row r="3" spans="1:18" ht="15">
      <c r="A3" s="33" t="s">
        <v>110</v>
      </c>
      <c r="B3" s="33" t="s">
        <v>111</v>
      </c>
      <c r="C3" s="37">
        <v>4</v>
      </c>
      <c r="D3" s="37">
        <v>3</v>
      </c>
      <c r="E3" s="37">
        <v>5</v>
      </c>
      <c r="F3" s="37">
        <v>6</v>
      </c>
      <c r="G3" s="37">
        <v>4</v>
      </c>
      <c r="H3" s="37">
        <v>4</v>
      </c>
      <c r="I3" s="38">
        <v>5</v>
      </c>
      <c r="J3" s="39">
        <f t="shared" si="0"/>
        <v>4.4285714285714288</v>
      </c>
    </row>
    <row r="4" spans="1:18" ht="15">
      <c r="A4" s="33" t="s">
        <v>112</v>
      </c>
      <c r="B4" s="33" t="s">
        <v>113</v>
      </c>
      <c r="C4" s="37">
        <v>4</v>
      </c>
      <c r="D4" s="37">
        <v>3</v>
      </c>
      <c r="E4" s="37">
        <v>2</v>
      </c>
      <c r="F4" s="37">
        <v>4</v>
      </c>
      <c r="G4" s="37">
        <v>3</v>
      </c>
      <c r="H4" s="37">
        <v>2</v>
      </c>
      <c r="I4" s="38">
        <v>4</v>
      </c>
      <c r="J4" s="39">
        <f t="shared" si="0"/>
        <v>3.1428571428571428</v>
      </c>
      <c r="L4" s="78" t="s">
        <v>114</v>
      </c>
      <c r="M4" s="78"/>
      <c r="N4" s="78"/>
      <c r="O4" s="78"/>
      <c r="P4" s="78"/>
      <c r="Q4" s="78"/>
      <c r="R4" s="78"/>
    </row>
    <row r="5" spans="1:18" ht="15">
      <c r="A5" s="33" t="s">
        <v>115</v>
      </c>
      <c r="B5" s="33" t="s">
        <v>116</v>
      </c>
      <c r="C5" s="37">
        <v>3</v>
      </c>
      <c r="D5" s="37">
        <v>2</v>
      </c>
      <c r="E5" s="37">
        <v>4</v>
      </c>
      <c r="F5" s="37">
        <v>5</v>
      </c>
      <c r="G5" s="37">
        <v>4</v>
      </c>
      <c r="H5" s="37">
        <v>4</v>
      </c>
      <c r="I5" s="38">
        <v>2</v>
      </c>
      <c r="J5" s="39">
        <f t="shared" si="0"/>
        <v>3.4285714285714284</v>
      </c>
      <c r="L5" s="78"/>
      <c r="M5" s="78"/>
      <c r="N5" s="78"/>
      <c r="O5" s="78"/>
      <c r="P5" s="78"/>
      <c r="Q5" s="78"/>
      <c r="R5" s="78"/>
    </row>
    <row r="6" spans="1:18" ht="15">
      <c r="A6" s="33" t="s">
        <v>117</v>
      </c>
      <c r="B6" s="33" t="s">
        <v>118</v>
      </c>
      <c r="C6" s="37">
        <v>4</v>
      </c>
      <c r="D6" s="37">
        <v>5</v>
      </c>
      <c r="E6" s="37">
        <v>2</v>
      </c>
      <c r="F6" s="37">
        <v>6</v>
      </c>
      <c r="G6" s="37">
        <v>2</v>
      </c>
      <c r="H6" s="37">
        <v>6</v>
      </c>
      <c r="I6" s="38">
        <v>5</v>
      </c>
      <c r="J6" s="39">
        <f t="shared" si="0"/>
        <v>4.2857142857142856</v>
      </c>
      <c r="L6" s="78"/>
      <c r="M6" s="78"/>
      <c r="N6" s="78"/>
      <c r="O6" s="78"/>
      <c r="P6" s="78"/>
      <c r="Q6" s="78"/>
      <c r="R6" s="78"/>
    </row>
    <row r="7" spans="1:18" ht="15">
      <c r="A7" s="33" t="s">
        <v>119</v>
      </c>
      <c r="B7" s="33" t="s">
        <v>120</v>
      </c>
      <c r="C7" s="37">
        <v>6</v>
      </c>
      <c r="D7" s="37">
        <v>5</v>
      </c>
      <c r="E7" s="37">
        <v>5</v>
      </c>
      <c r="F7" s="37">
        <v>4</v>
      </c>
      <c r="G7" s="37">
        <v>5</v>
      </c>
      <c r="H7" s="37">
        <v>2</v>
      </c>
      <c r="I7" s="38">
        <v>4</v>
      </c>
      <c r="J7" s="39">
        <f t="shared" si="0"/>
        <v>4.4285714285714288</v>
      </c>
    </row>
    <row r="8" spans="1:18" ht="15">
      <c r="A8" s="33" t="s">
        <v>121</v>
      </c>
      <c r="B8" s="33" t="s">
        <v>122</v>
      </c>
      <c r="C8" s="37">
        <v>2</v>
      </c>
      <c r="D8" s="37">
        <v>6</v>
      </c>
      <c r="E8" s="37">
        <v>2</v>
      </c>
      <c r="F8" s="37">
        <v>5</v>
      </c>
      <c r="G8" s="37">
        <v>3</v>
      </c>
      <c r="H8" s="37">
        <v>4</v>
      </c>
      <c r="I8" s="38">
        <v>4</v>
      </c>
      <c r="J8" s="39">
        <f t="shared" si="0"/>
        <v>3.7142857142857144</v>
      </c>
    </row>
    <row r="9" spans="1:18" ht="15">
      <c r="A9" s="33" t="s">
        <v>123</v>
      </c>
      <c r="B9" s="33" t="s">
        <v>124</v>
      </c>
      <c r="C9" s="37">
        <v>5</v>
      </c>
      <c r="D9" s="37">
        <v>3</v>
      </c>
      <c r="E9" s="37">
        <v>3</v>
      </c>
      <c r="F9" s="37">
        <v>4</v>
      </c>
      <c r="G9" s="37">
        <v>5</v>
      </c>
      <c r="H9" s="37">
        <v>4</v>
      </c>
      <c r="I9" s="38">
        <v>3</v>
      </c>
      <c r="J9" s="39">
        <f t="shared" si="0"/>
        <v>3.8571428571428572</v>
      </c>
      <c r="L9" s="63"/>
      <c r="M9" s="63"/>
      <c r="N9" s="63"/>
      <c r="O9" s="63"/>
      <c r="P9" s="63"/>
      <c r="Q9" s="63"/>
      <c r="R9" s="63"/>
    </row>
    <row r="10" spans="1:18" ht="15">
      <c r="A10" s="33" t="s">
        <v>125</v>
      </c>
      <c r="B10" s="33" t="s">
        <v>126</v>
      </c>
      <c r="C10" s="37">
        <v>5</v>
      </c>
      <c r="D10" s="20">
        <v>4</v>
      </c>
      <c r="E10" s="37">
        <v>5</v>
      </c>
      <c r="F10" s="37">
        <v>4</v>
      </c>
      <c r="G10" s="37">
        <v>4</v>
      </c>
      <c r="H10" s="20">
        <v>5</v>
      </c>
      <c r="I10" s="38">
        <v>5</v>
      </c>
      <c r="J10" s="39">
        <f t="shared" si="0"/>
        <v>4.5714285714285712</v>
      </c>
      <c r="L10" s="63"/>
      <c r="M10" s="63"/>
      <c r="N10" s="63"/>
      <c r="O10" s="63"/>
      <c r="P10" s="63"/>
      <c r="Q10" s="63"/>
      <c r="R10" s="63"/>
    </row>
    <row r="11" spans="1:18" ht="15">
      <c r="A11" s="33" t="s">
        <v>127</v>
      </c>
      <c r="B11" s="33" t="s">
        <v>128</v>
      </c>
      <c r="C11" s="37">
        <v>3</v>
      </c>
      <c r="D11" s="20">
        <v>2</v>
      </c>
      <c r="E11" s="37">
        <v>2</v>
      </c>
      <c r="F11" s="37">
        <v>6</v>
      </c>
      <c r="G11" s="20">
        <v>3</v>
      </c>
      <c r="H11" s="20">
        <v>4</v>
      </c>
      <c r="I11" s="40">
        <v>2</v>
      </c>
      <c r="J11" s="39">
        <f t="shared" si="0"/>
        <v>3.1428571428571428</v>
      </c>
      <c r="L11" s="63"/>
      <c r="M11" s="63"/>
      <c r="N11" s="63"/>
      <c r="O11" s="63"/>
      <c r="P11" s="63"/>
      <c r="Q11" s="63"/>
      <c r="R11" s="63"/>
    </row>
    <row r="12" spans="1:18" ht="15">
      <c r="A12" s="33" t="s">
        <v>129</v>
      </c>
      <c r="B12" s="33" t="s">
        <v>130</v>
      </c>
      <c r="C12" s="20">
        <v>5</v>
      </c>
      <c r="D12" s="20">
        <v>5</v>
      </c>
      <c r="E12" s="20">
        <v>6</v>
      </c>
      <c r="F12" s="37">
        <v>6</v>
      </c>
      <c r="G12" s="20">
        <v>6</v>
      </c>
      <c r="H12" s="20">
        <v>4</v>
      </c>
      <c r="I12" s="40">
        <v>5</v>
      </c>
      <c r="J12" s="39">
        <f t="shared" si="0"/>
        <v>5.2857142857142856</v>
      </c>
    </row>
    <row r="13" spans="1:18" ht="15">
      <c r="A13" s="33" t="s">
        <v>131</v>
      </c>
      <c r="B13" s="33" t="s">
        <v>132</v>
      </c>
      <c r="C13" s="20">
        <v>5</v>
      </c>
      <c r="D13" s="20">
        <v>4</v>
      </c>
      <c r="E13" s="20">
        <v>5</v>
      </c>
      <c r="F13" s="20">
        <v>5</v>
      </c>
      <c r="G13" s="20">
        <v>4</v>
      </c>
      <c r="H13" s="20">
        <v>2</v>
      </c>
      <c r="I13" s="40">
        <v>4</v>
      </c>
      <c r="J13" s="39">
        <f t="shared" si="0"/>
        <v>4.1428571428571432</v>
      </c>
    </row>
    <row r="14" spans="1:18" ht="15">
      <c r="A14" s="33" t="s">
        <v>133</v>
      </c>
      <c r="B14" s="33" t="s">
        <v>134</v>
      </c>
      <c r="C14" s="20">
        <v>2</v>
      </c>
      <c r="D14" s="20">
        <v>6</v>
      </c>
      <c r="E14" s="20">
        <v>2</v>
      </c>
      <c r="F14" s="20">
        <v>3</v>
      </c>
      <c r="G14" s="20">
        <v>2</v>
      </c>
      <c r="H14" s="20">
        <v>2</v>
      </c>
      <c r="I14" s="40">
        <v>2</v>
      </c>
      <c r="J14" s="39">
        <f t="shared" si="0"/>
        <v>2.7142857142857144</v>
      </c>
    </row>
    <row r="15" spans="1:18" ht="15">
      <c r="A15" s="33" t="s">
        <v>135</v>
      </c>
      <c r="B15" s="33" t="s">
        <v>136</v>
      </c>
      <c r="C15" s="20">
        <v>6</v>
      </c>
      <c r="D15" s="20">
        <v>2</v>
      </c>
      <c r="E15" s="20">
        <v>4</v>
      </c>
      <c r="F15" s="20">
        <v>5</v>
      </c>
      <c r="G15" s="20">
        <v>3</v>
      </c>
      <c r="H15" s="20">
        <v>5</v>
      </c>
      <c r="I15" s="40">
        <v>5</v>
      </c>
      <c r="J15" s="39">
        <f t="shared" si="0"/>
        <v>4.2857142857142856</v>
      </c>
    </row>
    <row r="16" spans="1:18" ht="15">
      <c r="A16" s="33" t="s">
        <v>137</v>
      </c>
      <c r="B16" s="33" t="s">
        <v>138</v>
      </c>
      <c r="C16" s="20">
        <v>6</v>
      </c>
      <c r="D16" s="20">
        <v>5</v>
      </c>
      <c r="E16" s="20">
        <v>5</v>
      </c>
      <c r="F16" s="20">
        <v>4</v>
      </c>
      <c r="G16" s="20">
        <v>6</v>
      </c>
      <c r="H16" s="20">
        <v>3</v>
      </c>
      <c r="I16" s="40">
        <v>4</v>
      </c>
      <c r="J16" s="39">
        <f t="shared" si="0"/>
        <v>4.7142857142857144</v>
      </c>
    </row>
    <row r="17" spans="1:10" ht="15">
      <c r="A17" s="33" t="s">
        <v>139</v>
      </c>
      <c r="B17" s="33" t="s">
        <v>140</v>
      </c>
      <c r="C17" s="20">
        <v>4</v>
      </c>
      <c r="D17" s="20">
        <v>3</v>
      </c>
      <c r="E17" s="20">
        <v>4</v>
      </c>
      <c r="F17" s="20">
        <v>6</v>
      </c>
      <c r="G17" s="20">
        <v>2</v>
      </c>
      <c r="H17" s="20">
        <v>4</v>
      </c>
      <c r="I17" s="40">
        <v>6</v>
      </c>
      <c r="J17" s="39">
        <f t="shared" si="0"/>
        <v>4.1428571428571432</v>
      </c>
    </row>
    <row r="18" spans="1:10" ht="15">
      <c r="A18" s="33" t="s">
        <v>141</v>
      </c>
      <c r="B18" s="33" t="s">
        <v>142</v>
      </c>
      <c r="C18" s="20">
        <v>5</v>
      </c>
      <c r="D18" s="20">
        <v>3</v>
      </c>
      <c r="E18" s="20">
        <v>4</v>
      </c>
      <c r="F18" s="20">
        <v>4</v>
      </c>
      <c r="G18" s="20">
        <v>4</v>
      </c>
      <c r="H18" s="20">
        <v>6</v>
      </c>
      <c r="I18" s="40">
        <v>3</v>
      </c>
      <c r="J18" s="39">
        <f t="shared" si="0"/>
        <v>4.1428571428571432</v>
      </c>
    </row>
    <row r="19" spans="1:10" ht="15">
      <c r="A19" s="33" t="s">
        <v>143</v>
      </c>
      <c r="B19" s="33" t="s">
        <v>144</v>
      </c>
      <c r="C19" s="20">
        <v>4</v>
      </c>
      <c r="D19" s="20">
        <v>4</v>
      </c>
      <c r="E19" s="20">
        <v>5</v>
      </c>
      <c r="F19" s="20">
        <v>5</v>
      </c>
      <c r="G19" s="20">
        <v>3</v>
      </c>
      <c r="H19" s="20">
        <v>5</v>
      </c>
      <c r="I19" s="40">
        <v>4</v>
      </c>
      <c r="J19" s="39">
        <f t="shared" si="0"/>
        <v>4.2857142857142856</v>
      </c>
    </row>
    <row r="20" spans="1:10" ht="15">
      <c r="A20" s="33" t="s">
        <v>145</v>
      </c>
      <c r="B20" s="33" t="s">
        <v>146</v>
      </c>
      <c r="C20" s="20">
        <v>3</v>
      </c>
      <c r="D20" s="20">
        <v>2</v>
      </c>
      <c r="E20" s="20">
        <v>4</v>
      </c>
      <c r="F20" s="20">
        <v>6</v>
      </c>
      <c r="G20" s="20">
        <v>4</v>
      </c>
      <c r="H20" s="20">
        <v>5</v>
      </c>
      <c r="I20" s="40">
        <v>5</v>
      </c>
      <c r="J20" s="39">
        <f t="shared" si="0"/>
        <v>4.1428571428571432</v>
      </c>
    </row>
    <row r="21" spans="1:10" ht="15">
      <c r="A21" s="33" t="s">
        <v>147</v>
      </c>
      <c r="B21" s="33" t="s">
        <v>148</v>
      </c>
      <c r="C21" s="20">
        <v>3</v>
      </c>
      <c r="D21" s="20">
        <v>4</v>
      </c>
      <c r="E21" s="20">
        <v>2</v>
      </c>
      <c r="F21" s="20">
        <v>5</v>
      </c>
      <c r="G21" s="20">
        <v>2</v>
      </c>
      <c r="H21" s="20">
        <v>6</v>
      </c>
      <c r="I21" s="40">
        <v>3</v>
      </c>
      <c r="J21" s="41">
        <f t="shared" si="0"/>
        <v>3.5714285714285716</v>
      </c>
    </row>
    <row r="22" spans="1:10" ht="15">
      <c r="A22" s="33" t="s">
        <v>149</v>
      </c>
      <c r="B22" s="33" t="s">
        <v>150</v>
      </c>
      <c r="C22" s="37">
        <v>4</v>
      </c>
      <c r="D22" s="37">
        <v>5</v>
      </c>
      <c r="E22" s="37">
        <v>2</v>
      </c>
      <c r="F22" s="37">
        <v>6</v>
      </c>
      <c r="G22" s="37">
        <v>2</v>
      </c>
      <c r="H22" s="37">
        <v>6</v>
      </c>
      <c r="I22" s="38">
        <v>5</v>
      </c>
      <c r="J22" s="41">
        <f t="shared" si="0"/>
        <v>4.2857142857142856</v>
      </c>
    </row>
    <row r="23" spans="1:10" ht="15">
      <c r="A23" s="33" t="s">
        <v>151</v>
      </c>
      <c r="B23" s="33" t="s">
        <v>152</v>
      </c>
      <c r="C23" s="37">
        <v>6</v>
      </c>
      <c r="D23" s="37">
        <v>5</v>
      </c>
      <c r="E23" s="37">
        <v>5</v>
      </c>
      <c r="F23" s="37">
        <v>4</v>
      </c>
      <c r="G23" s="37">
        <v>5</v>
      </c>
      <c r="H23" s="37">
        <v>2</v>
      </c>
      <c r="I23" s="38">
        <v>4</v>
      </c>
      <c r="J23" s="41">
        <f t="shared" si="0"/>
        <v>4.4285714285714288</v>
      </c>
    </row>
    <row r="24" spans="1:10" ht="15">
      <c r="A24" s="33" t="s">
        <v>153</v>
      </c>
      <c r="B24" s="33" t="s">
        <v>154</v>
      </c>
      <c r="C24" s="37">
        <v>2</v>
      </c>
      <c r="D24" s="37">
        <v>6</v>
      </c>
      <c r="E24" s="37">
        <v>2</v>
      </c>
      <c r="F24" s="37">
        <v>5</v>
      </c>
      <c r="G24" s="37">
        <v>3</v>
      </c>
      <c r="H24" s="37">
        <v>4</v>
      </c>
      <c r="I24" s="38">
        <v>4</v>
      </c>
      <c r="J24" s="41">
        <f t="shared" si="0"/>
        <v>3.7142857142857144</v>
      </c>
    </row>
    <row r="25" spans="1:10" ht="15">
      <c r="A25" s="33" t="s">
        <v>155</v>
      </c>
      <c r="B25" s="33" t="s">
        <v>156</v>
      </c>
      <c r="C25" s="37">
        <v>5</v>
      </c>
      <c r="D25" s="37">
        <v>3</v>
      </c>
      <c r="E25" s="37">
        <v>3</v>
      </c>
      <c r="F25" s="37">
        <v>4</v>
      </c>
      <c r="G25" s="37">
        <v>5</v>
      </c>
      <c r="H25" s="37">
        <v>4</v>
      </c>
      <c r="I25" s="38">
        <v>3</v>
      </c>
      <c r="J25" s="41">
        <f t="shared" si="0"/>
        <v>3.8571428571428572</v>
      </c>
    </row>
    <row r="26" spans="1:10" ht="15">
      <c r="A26" s="33" t="s">
        <v>157</v>
      </c>
      <c r="B26" s="33" t="s">
        <v>158</v>
      </c>
      <c r="C26" s="37">
        <v>5</v>
      </c>
      <c r="D26" s="20">
        <v>4</v>
      </c>
      <c r="E26" s="37">
        <v>5</v>
      </c>
      <c r="F26" s="37">
        <v>4</v>
      </c>
      <c r="G26" s="37">
        <v>4</v>
      </c>
      <c r="H26" s="20">
        <v>5</v>
      </c>
      <c r="I26" s="38">
        <v>5</v>
      </c>
      <c r="J26" s="41">
        <f t="shared" si="0"/>
        <v>4.5714285714285712</v>
      </c>
    </row>
    <row r="27" spans="1:10" ht="15">
      <c r="A27" s="33" t="s">
        <v>159</v>
      </c>
      <c r="B27" s="33" t="s">
        <v>160</v>
      </c>
      <c r="C27" s="37">
        <v>3</v>
      </c>
      <c r="D27" s="20">
        <v>2</v>
      </c>
      <c r="E27" s="37">
        <v>2</v>
      </c>
      <c r="F27" s="37">
        <v>6</v>
      </c>
      <c r="G27" s="20">
        <v>3</v>
      </c>
      <c r="H27" s="20">
        <v>4</v>
      </c>
      <c r="I27" s="40">
        <v>2</v>
      </c>
      <c r="J27" s="41">
        <f t="shared" si="0"/>
        <v>3.1428571428571428</v>
      </c>
    </row>
    <row r="28" spans="1:10" ht="15">
      <c r="A28" s="33" t="s">
        <v>161</v>
      </c>
      <c r="B28" s="33" t="s">
        <v>162</v>
      </c>
      <c r="C28" s="20">
        <v>5</v>
      </c>
      <c r="D28" s="20">
        <v>5</v>
      </c>
      <c r="E28" s="20">
        <v>3</v>
      </c>
      <c r="F28" s="37">
        <v>6</v>
      </c>
      <c r="G28" s="20">
        <v>6</v>
      </c>
      <c r="H28" s="20">
        <v>4</v>
      </c>
      <c r="I28" s="40">
        <v>5</v>
      </c>
      <c r="J28" s="41">
        <f t="shared" si="0"/>
        <v>4.8571428571428568</v>
      </c>
    </row>
    <row r="29" spans="1:10" ht="15">
      <c r="A29" s="33" t="s">
        <v>163</v>
      </c>
      <c r="B29" s="33" t="s">
        <v>164</v>
      </c>
      <c r="C29" s="37">
        <v>4</v>
      </c>
      <c r="D29" s="37">
        <v>5</v>
      </c>
      <c r="E29" s="37">
        <v>6</v>
      </c>
      <c r="F29" s="37">
        <v>6</v>
      </c>
      <c r="G29" s="37">
        <v>2</v>
      </c>
      <c r="H29" s="37">
        <v>6</v>
      </c>
      <c r="I29" s="38">
        <v>5</v>
      </c>
      <c r="J29" s="41">
        <f t="shared" si="0"/>
        <v>4.8571428571428568</v>
      </c>
    </row>
    <row r="30" spans="1:10" ht="15">
      <c r="A30" s="33" t="s">
        <v>165</v>
      </c>
      <c r="B30" s="33" t="s">
        <v>166</v>
      </c>
      <c r="C30" s="37">
        <v>6</v>
      </c>
      <c r="D30" s="37">
        <v>5</v>
      </c>
      <c r="E30" s="37">
        <v>3</v>
      </c>
      <c r="F30" s="37">
        <v>4</v>
      </c>
      <c r="G30" s="37">
        <v>5</v>
      </c>
      <c r="H30" s="37">
        <v>2</v>
      </c>
      <c r="I30" s="38">
        <v>4</v>
      </c>
      <c r="J30" s="41">
        <f t="shared" si="0"/>
        <v>4.1428571428571432</v>
      </c>
    </row>
    <row r="31" spans="1:10" ht="15">
      <c r="A31" s="33" t="s">
        <v>167</v>
      </c>
      <c r="B31" s="33" t="s">
        <v>168</v>
      </c>
      <c r="C31" s="37">
        <v>2</v>
      </c>
      <c r="D31" s="37">
        <v>6</v>
      </c>
      <c r="E31" s="37">
        <v>4</v>
      </c>
      <c r="F31" s="37">
        <v>5</v>
      </c>
      <c r="G31" s="37">
        <v>3</v>
      </c>
      <c r="H31" s="37">
        <v>4</v>
      </c>
      <c r="I31" s="38">
        <v>4</v>
      </c>
      <c r="J31" s="41">
        <f t="shared" si="0"/>
        <v>4</v>
      </c>
    </row>
    <row r="32" spans="1:10" ht="15">
      <c r="A32" s="33" t="s">
        <v>169</v>
      </c>
      <c r="B32" s="33" t="s">
        <v>170</v>
      </c>
      <c r="C32" s="37">
        <v>5</v>
      </c>
      <c r="D32" s="37">
        <v>3</v>
      </c>
      <c r="E32" s="37">
        <v>3</v>
      </c>
      <c r="F32" s="37">
        <v>4</v>
      </c>
      <c r="G32" s="37">
        <v>5</v>
      </c>
      <c r="H32" s="37">
        <v>4</v>
      </c>
      <c r="I32" s="38">
        <v>3</v>
      </c>
      <c r="J32" s="41">
        <f t="shared" si="0"/>
        <v>3.8571428571428572</v>
      </c>
    </row>
    <row r="33" spans="1:10" ht="15">
      <c r="A33" s="33" t="s">
        <v>171</v>
      </c>
      <c r="B33" s="33" t="s">
        <v>172</v>
      </c>
      <c r="C33" s="37">
        <v>5</v>
      </c>
      <c r="D33" s="20">
        <v>4</v>
      </c>
      <c r="E33" s="37">
        <v>3</v>
      </c>
      <c r="F33" s="37">
        <v>4</v>
      </c>
      <c r="G33" s="37">
        <v>4</v>
      </c>
      <c r="H33" s="20">
        <v>5</v>
      </c>
      <c r="I33" s="38">
        <v>5</v>
      </c>
      <c r="J33" s="41">
        <f t="shared" si="0"/>
        <v>4.2857142857142856</v>
      </c>
    </row>
    <row r="34" spans="1:10" ht="15">
      <c r="A34" s="33" t="s">
        <v>173</v>
      </c>
      <c r="B34" s="33" t="s">
        <v>174</v>
      </c>
      <c r="C34" s="37">
        <v>3</v>
      </c>
      <c r="D34" s="20">
        <v>2</v>
      </c>
      <c r="E34" s="37">
        <v>6</v>
      </c>
      <c r="F34" s="37">
        <v>6</v>
      </c>
      <c r="G34" s="20">
        <v>3</v>
      </c>
      <c r="H34" s="20">
        <v>4</v>
      </c>
      <c r="I34" s="40">
        <v>2</v>
      </c>
      <c r="J34" s="41">
        <f t="shared" ref="J34:J51" si="1">AVERAGE(C34:I34)</f>
        <v>3.7142857142857144</v>
      </c>
    </row>
    <row r="35" spans="1:10" ht="15">
      <c r="A35" s="33" t="s">
        <v>175</v>
      </c>
      <c r="B35" s="33" t="s">
        <v>176</v>
      </c>
      <c r="C35" s="20">
        <v>5</v>
      </c>
      <c r="D35" s="20">
        <v>5</v>
      </c>
      <c r="E35" s="20">
        <v>4</v>
      </c>
      <c r="F35" s="37">
        <v>6</v>
      </c>
      <c r="G35" s="20">
        <v>6</v>
      </c>
      <c r="H35" s="20">
        <v>4</v>
      </c>
      <c r="I35" s="40">
        <v>5</v>
      </c>
      <c r="J35" s="41">
        <f t="shared" si="1"/>
        <v>5</v>
      </c>
    </row>
    <row r="36" spans="1:10" ht="15">
      <c r="A36" s="33" t="s">
        <v>177</v>
      </c>
      <c r="B36" s="33" t="s">
        <v>178</v>
      </c>
      <c r="C36" s="37">
        <v>4</v>
      </c>
      <c r="D36" s="37">
        <v>5</v>
      </c>
      <c r="E36" s="37">
        <v>2</v>
      </c>
      <c r="F36" s="37">
        <v>4</v>
      </c>
      <c r="G36" s="37">
        <v>2</v>
      </c>
      <c r="H36" s="37">
        <v>6</v>
      </c>
      <c r="I36" s="38">
        <v>5</v>
      </c>
      <c r="J36" s="41">
        <f t="shared" si="1"/>
        <v>4</v>
      </c>
    </row>
    <row r="37" spans="1:10" ht="15">
      <c r="A37" s="33" t="s">
        <v>179</v>
      </c>
      <c r="B37" s="33" t="s">
        <v>180</v>
      </c>
      <c r="C37" s="37">
        <v>6</v>
      </c>
      <c r="D37" s="37">
        <v>5</v>
      </c>
      <c r="E37" s="37">
        <v>5</v>
      </c>
      <c r="F37" s="37">
        <v>8</v>
      </c>
      <c r="G37" s="37">
        <v>5</v>
      </c>
      <c r="H37" s="37">
        <v>2</v>
      </c>
      <c r="I37" s="38">
        <v>4</v>
      </c>
      <c r="J37" s="41">
        <f t="shared" si="1"/>
        <v>5</v>
      </c>
    </row>
    <row r="38" spans="1:10" ht="15">
      <c r="A38" s="33" t="s">
        <v>181</v>
      </c>
      <c r="B38" s="33" t="s">
        <v>182</v>
      </c>
      <c r="C38" s="37">
        <v>2</v>
      </c>
      <c r="D38" s="37">
        <v>6</v>
      </c>
      <c r="E38" s="37">
        <v>2</v>
      </c>
      <c r="F38" s="37">
        <v>7</v>
      </c>
      <c r="G38" s="37">
        <v>3</v>
      </c>
      <c r="H38" s="37">
        <v>4</v>
      </c>
      <c r="I38" s="38">
        <v>4</v>
      </c>
      <c r="J38" s="41">
        <f t="shared" si="1"/>
        <v>4</v>
      </c>
    </row>
    <row r="39" spans="1:10" ht="15">
      <c r="A39" s="33" t="s">
        <v>183</v>
      </c>
      <c r="B39" s="33" t="s">
        <v>184</v>
      </c>
      <c r="C39" s="37">
        <v>5</v>
      </c>
      <c r="D39" s="37">
        <v>3</v>
      </c>
      <c r="E39" s="37">
        <v>3</v>
      </c>
      <c r="F39" s="37">
        <v>6</v>
      </c>
      <c r="G39" s="37">
        <v>5</v>
      </c>
      <c r="H39" s="37">
        <v>4</v>
      </c>
      <c r="I39" s="38">
        <v>3</v>
      </c>
      <c r="J39" s="41">
        <f t="shared" si="1"/>
        <v>4.1428571428571432</v>
      </c>
    </row>
    <row r="40" spans="1:10" ht="15">
      <c r="A40" s="33" t="s">
        <v>185</v>
      </c>
      <c r="B40" s="33" t="s">
        <v>186</v>
      </c>
      <c r="C40" s="37">
        <v>5</v>
      </c>
      <c r="D40" s="20">
        <v>4</v>
      </c>
      <c r="E40" s="37">
        <v>5</v>
      </c>
      <c r="F40" s="37">
        <v>4</v>
      </c>
      <c r="G40" s="37">
        <v>4</v>
      </c>
      <c r="H40" s="20">
        <v>5</v>
      </c>
      <c r="I40" s="38">
        <v>5</v>
      </c>
      <c r="J40" s="41">
        <f t="shared" si="1"/>
        <v>4.5714285714285712</v>
      </c>
    </row>
    <row r="41" spans="1:10" ht="15">
      <c r="A41" s="33" t="s">
        <v>187</v>
      </c>
      <c r="B41" s="33" t="s">
        <v>188</v>
      </c>
      <c r="C41" s="37">
        <v>3</v>
      </c>
      <c r="D41" s="20">
        <v>2</v>
      </c>
      <c r="E41" s="37">
        <v>2</v>
      </c>
      <c r="F41" s="37">
        <v>5</v>
      </c>
      <c r="G41" s="20">
        <v>3</v>
      </c>
      <c r="H41" s="20">
        <v>4</v>
      </c>
      <c r="I41" s="40">
        <v>2</v>
      </c>
      <c r="J41" s="41">
        <f t="shared" si="1"/>
        <v>3</v>
      </c>
    </row>
    <row r="42" spans="1:10" ht="15">
      <c r="A42" s="33" t="s">
        <v>189</v>
      </c>
      <c r="B42" s="33" t="s">
        <v>190</v>
      </c>
      <c r="C42" s="20">
        <v>5</v>
      </c>
      <c r="D42" s="20">
        <v>5</v>
      </c>
      <c r="E42" s="20">
        <v>6</v>
      </c>
      <c r="F42" s="37">
        <v>6</v>
      </c>
      <c r="G42" s="20">
        <v>6</v>
      </c>
      <c r="H42" s="20">
        <v>4</v>
      </c>
      <c r="I42" s="40">
        <v>5</v>
      </c>
      <c r="J42" s="41">
        <f t="shared" si="1"/>
        <v>5.2857142857142856</v>
      </c>
    </row>
    <row r="43" spans="1:10" ht="15">
      <c r="A43" s="33" t="s">
        <v>191</v>
      </c>
      <c r="B43" s="33" t="s">
        <v>192</v>
      </c>
      <c r="C43" s="20">
        <v>5</v>
      </c>
      <c r="D43" s="20">
        <v>5</v>
      </c>
      <c r="E43" s="20">
        <v>6</v>
      </c>
      <c r="F43" s="37">
        <v>4</v>
      </c>
      <c r="G43" s="20">
        <v>6</v>
      </c>
      <c r="H43" s="20">
        <v>4</v>
      </c>
      <c r="I43" s="40">
        <v>5</v>
      </c>
      <c r="J43" s="41">
        <f t="shared" si="1"/>
        <v>5</v>
      </c>
    </row>
    <row r="44" spans="1:10" ht="15">
      <c r="A44" s="33" t="s">
        <v>193</v>
      </c>
      <c r="B44" s="33" t="s">
        <v>194</v>
      </c>
      <c r="C44" s="37">
        <v>4</v>
      </c>
      <c r="D44" s="37">
        <v>5</v>
      </c>
      <c r="E44" s="37">
        <v>2</v>
      </c>
      <c r="F44" s="37">
        <v>6</v>
      </c>
      <c r="G44" s="37">
        <v>5</v>
      </c>
      <c r="H44" s="37">
        <v>6</v>
      </c>
      <c r="I44" s="38">
        <v>5</v>
      </c>
      <c r="J44" s="41">
        <f t="shared" si="1"/>
        <v>4.7142857142857144</v>
      </c>
    </row>
    <row r="45" spans="1:10" ht="15">
      <c r="A45" s="33" t="s">
        <v>195</v>
      </c>
      <c r="B45" s="33" t="s">
        <v>196</v>
      </c>
      <c r="C45" s="37">
        <v>6</v>
      </c>
      <c r="D45" s="37">
        <v>5</v>
      </c>
      <c r="E45" s="37">
        <v>5</v>
      </c>
      <c r="F45" s="37">
        <v>4</v>
      </c>
      <c r="G45" s="37">
        <v>3</v>
      </c>
      <c r="H45" s="37">
        <v>2</v>
      </c>
      <c r="I45" s="38">
        <v>4</v>
      </c>
      <c r="J45" s="41">
        <f t="shared" si="1"/>
        <v>4.1428571428571432</v>
      </c>
    </row>
    <row r="46" spans="1:10" ht="15">
      <c r="A46" s="33" t="s">
        <v>197</v>
      </c>
      <c r="B46" s="33" t="s">
        <v>198</v>
      </c>
      <c r="C46" s="37">
        <v>2</v>
      </c>
      <c r="D46" s="37">
        <v>6</v>
      </c>
      <c r="E46" s="37">
        <v>2</v>
      </c>
      <c r="F46" s="37">
        <v>5</v>
      </c>
      <c r="G46" s="37">
        <v>3</v>
      </c>
      <c r="H46" s="37">
        <v>4</v>
      </c>
      <c r="I46" s="38">
        <v>4</v>
      </c>
      <c r="J46" s="41">
        <f t="shared" si="1"/>
        <v>3.7142857142857144</v>
      </c>
    </row>
    <row r="47" spans="1:10" ht="15">
      <c r="A47" s="33" t="s">
        <v>199</v>
      </c>
      <c r="B47" s="33" t="s">
        <v>200</v>
      </c>
      <c r="C47" s="37">
        <v>5</v>
      </c>
      <c r="D47" s="37">
        <v>3</v>
      </c>
      <c r="E47" s="37">
        <v>3</v>
      </c>
      <c r="F47" s="37">
        <v>4</v>
      </c>
      <c r="G47" s="37">
        <v>4</v>
      </c>
      <c r="H47" s="37">
        <v>4</v>
      </c>
      <c r="I47" s="38">
        <v>3</v>
      </c>
      <c r="J47" s="41">
        <f t="shared" si="1"/>
        <v>3.7142857142857144</v>
      </c>
    </row>
    <row r="48" spans="1:10" ht="15">
      <c r="A48" s="33" t="s">
        <v>201</v>
      </c>
      <c r="B48" s="33" t="s">
        <v>202</v>
      </c>
      <c r="C48" s="37">
        <v>5</v>
      </c>
      <c r="D48" s="20">
        <v>4</v>
      </c>
      <c r="E48" s="37">
        <v>5</v>
      </c>
      <c r="F48" s="37">
        <v>4</v>
      </c>
      <c r="G48" s="37">
        <v>6</v>
      </c>
      <c r="H48" s="20">
        <v>5</v>
      </c>
      <c r="I48" s="38">
        <v>5</v>
      </c>
      <c r="J48" s="41">
        <f t="shared" si="1"/>
        <v>4.8571428571428568</v>
      </c>
    </row>
    <row r="49" spans="1:10" ht="15">
      <c r="A49" s="33" t="s">
        <v>203</v>
      </c>
      <c r="B49" s="33" t="s">
        <v>204</v>
      </c>
      <c r="C49" s="37">
        <v>3</v>
      </c>
      <c r="D49" s="20">
        <v>2</v>
      </c>
      <c r="E49" s="37">
        <v>2</v>
      </c>
      <c r="F49" s="37">
        <v>6</v>
      </c>
      <c r="G49" s="20">
        <v>5</v>
      </c>
      <c r="H49" s="20">
        <v>4</v>
      </c>
      <c r="I49" s="40">
        <v>2</v>
      </c>
      <c r="J49" s="41">
        <f t="shared" si="1"/>
        <v>3.4285714285714284</v>
      </c>
    </row>
    <row r="50" spans="1:10" ht="15">
      <c r="A50" s="33" t="s">
        <v>205</v>
      </c>
      <c r="B50" s="33" t="s">
        <v>206</v>
      </c>
      <c r="C50" s="20">
        <v>5</v>
      </c>
      <c r="D50" s="20">
        <v>5</v>
      </c>
      <c r="E50" s="20">
        <v>6</v>
      </c>
      <c r="F50" s="37">
        <v>6</v>
      </c>
      <c r="G50" s="20">
        <v>6</v>
      </c>
      <c r="H50" s="20">
        <v>4</v>
      </c>
      <c r="I50" s="40">
        <v>4</v>
      </c>
      <c r="J50" s="41">
        <f t="shared" si="1"/>
        <v>5.1428571428571432</v>
      </c>
    </row>
    <row r="51" spans="1:10" ht="15">
      <c r="A51" s="33" t="s">
        <v>207</v>
      </c>
      <c r="B51" s="33" t="s">
        <v>208</v>
      </c>
      <c r="C51" s="20">
        <v>5</v>
      </c>
      <c r="D51" s="20">
        <v>5</v>
      </c>
      <c r="E51" s="20">
        <v>6</v>
      </c>
      <c r="F51" s="37">
        <v>6</v>
      </c>
      <c r="G51" s="20">
        <v>6</v>
      </c>
      <c r="H51" s="20">
        <v>4</v>
      </c>
      <c r="I51" s="40">
        <v>5</v>
      </c>
      <c r="J51" s="41">
        <f t="shared" si="1"/>
        <v>5.2857142857142856</v>
      </c>
    </row>
  </sheetData>
  <mergeCells count="1">
    <mergeCell ref="L4:R6"/>
  </mergeCells>
  <pageMargins left="0.70000000000000007" right="0.70000000000000007" top="0.75" bottom="0.75" header="0.30000000000000004" footer="0.3000000000000000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01"/>
  <sheetViews>
    <sheetView workbookViewId="0">
      <selection activeCell="E7" sqref="E7:J11"/>
    </sheetView>
  </sheetViews>
  <sheetFormatPr defaultRowHeight="13.5"/>
  <cols>
    <col min="1" max="1" width="14.5625" customWidth="1"/>
    <col min="2" max="3" width="10.6875" customWidth="1"/>
    <col min="4" max="4" width="9" customWidth="1"/>
  </cols>
  <sheetData>
    <row r="1" spans="1:10" ht="13.9">
      <c r="A1" s="42" t="s">
        <v>209</v>
      </c>
      <c r="B1" s="43" t="s">
        <v>210</v>
      </c>
      <c r="C1" s="44" t="s">
        <v>211</v>
      </c>
    </row>
    <row r="2" spans="1:10">
      <c r="A2" s="45" t="s">
        <v>212</v>
      </c>
      <c r="B2" s="46" t="s">
        <v>213</v>
      </c>
      <c r="C2" s="47">
        <v>925</v>
      </c>
    </row>
    <row r="3" spans="1:10">
      <c r="A3" s="45" t="s">
        <v>214</v>
      </c>
      <c r="B3" s="46" t="s">
        <v>213</v>
      </c>
      <c r="C3" s="47">
        <v>617.04561976391903</v>
      </c>
    </row>
    <row r="4" spans="1:10">
      <c r="A4" s="45" t="s">
        <v>215</v>
      </c>
      <c r="B4" s="46" t="s">
        <v>213</v>
      </c>
      <c r="C4" s="47">
        <v>82.3578335758273</v>
      </c>
    </row>
    <row r="5" spans="1:10">
      <c r="A5" s="45" t="s">
        <v>216</v>
      </c>
      <c r="B5" s="46" t="s">
        <v>213</v>
      </c>
      <c r="C5" s="47">
        <v>347.49487520024599</v>
      </c>
    </row>
    <row r="6" spans="1:10">
      <c r="A6" s="45" t="s">
        <v>217</v>
      </c>
      <c r="B6" s="46" t="s">
        <v>213</v>
      </c>
      <c r="C6" s="47">
        <v>917.38066861659604</v>
      </c>
    </row>
    <row r="7" spans="1:10">
      <c r="A7" s="45" t="s">
        <v>218</v>
      </c>
      <c r="B7" s="46" t="s">
        <v>213</v>
      </c>
      <c r="C7" s="47">
        <v>995.15781058741902</v>
      </c>
      <c r="E7" s="78" t="s">
        <v>744</v>
      </c>
      <c r="F7" s="78"/>
      <c r="G7" s="78"/>
      <c r="H7" s="78"/>
      <c r="I7" s="78"/>
      <c r="J7" s="78"/>
    </row>
    <row r="8" spans="1:10">
      <c r="A8" s="45" t="s">
        <v>219</v>
      </c>
      <c r="B8" s="46" t="s">
        <v>213</v>
      </c>
      <c r="C8" s="47">
        <v>122.169106044027</v>
      </c>
      <c r="E8" s="78"/>
      <c r="F8" s="78"/>
      <c r="G8" s="78"/>
      <c r="H8" s="78"/>
      <c r="I8" s="78"/>
      <c r="J8" s="78"/>
    </row>
    <row r="9" spans="1:10">
      <c r="A9" s="45" t="s">
        <v>220</v>
      </c>
      <c r="B9" s="46" t="s">
        <v>213</v>
      </c>
      <c r="C9" s="47">
        <v>372.20178538786797</v>
      </c>
      <c r="E9" s="78"/>
      <c r="F9" s="78"/>
      <c r="G9" s="78"/>
      <c r="H9" s="78"/>
      <c r="I9" s="78"/>
      <c r="J9" s="78"/>
    </row>
    <row r="10" spans="1:10">
      <c r="A10" s="45" t="s">
        <v>221</v>
      </c>
      <c r="B10" s="46" t="s">
        <v>213</v>
      </c>
      <c r="C10" s="47">
        <v>571.24562124711701</v>
      </c>
      <c r="E10" s="78"/>
      <c r="F10" s="78"/>
      <c r="G10" s="78"/>
      <c r="H10" s="78"/>
      <c r="I10" s="78"/>
      <c r="J10" s="78"/>
    </row>
    <row r="11" spans="1:10">
      <c r="A11" s="45" t="s">
        <v>222</v>
      </c>
      <c r="B11" s="46" t="s">
        <v>213</v>
      </c>
      <c r="C11" s="47">
        <v>367.40246070000001</v>
      </c>
      <c r="E11" s="78"/>
      <c r="F11" s="78"/>
      <c r="G11" s="78"/>
      <c r="H11" s="78"/>
      <c r="I11" s="78"/>
      <c r="J11" s="78"/>
    </row>
    <row r="12" spans="1:10">
      <c r="A12" s="45" t="s">
        <v>223</v>
      </c>
      <c r="B12" s="46" t="s">
        <v>213</v>
      </c>
      <c r="C12" s="47">
        <v>470.8998765</v>
      </c>
    </row>
    <row r="13" spans="1:10">
      <c r="A13" s="45" t="s">
        <v>224</v>
      </c>
      <c r="B13" s="46" t="s">
        <v>213</v>
      </c>
      <c r="C13" s="47">
        <v>861.45759493600099</v>
      </c>
    </row>
    <row r="14" spans="1:10">
      <c r="A14" s="45" t="s">
        <v>225</v>
      </c>
      <c r="B14" s="46" t="s">
        <v>213</v>
      </c>
      <c r="C14" s="47">
        <v>829.25119346506995</v>
      </c>
    </row>
    <row r="15" spans="1:10">
      <c r="A15" s="45" t="s">
        <v>226</v>
      </c>
      <c r="B15" s="46" t="s">
        <v>213</v>
      </c>
      <c r="C15" s="47">
        <v>731.18234744860695</v>
      </c>
    </row>
    <row r="16" spans="1:10">
      <c r="A16" s="45" t="s">
        <v>227</v>
      </c>
      <c r="B16" s="46" t="s">
        <v>213</v>
      </c>
      <c r="C16" s="48">
        <v>371.36992901076098</v>
      </c>
    </row>
    <row r="17" spans="1:3">
      <c r="A17" s="45" t="s">
        <v>228</v>
      </c>
      <c r="B17" s="46" t="s">
        <v>213</v>
      </c>
      <c r="C17" s="49">
        <v>435.39981468641599</v>
      </c>
    </row>
    <row r="18" spans="1:3">
      <c r="A18" s="45" t="s">
        <v>229</v>
      </c>
      <c r="B18" s="46" t="s">
        <v>213</v>
      </c>
      <c r="C18" s="49">
        <v>272.907035289117</v>
      </c>
    </row>
    <row r="19" spans="1:3">
      <c r="A19" s="45" t="s">
        <v>230</v>
      </c>
      <c r="B19" s="46" t="s">
        <v>213</v>
      </c>
      <c r="C19" s="49">
        <v>431.32057441342698</v>
      </c>
    </row>
    <row r="20" spans="1:3">
      <c r="A20" s="45" t="s">
        <v>231</v>
      </c>
      <c r="B20" s="46" t="s">
        <v>213</v>
      </c>
      <c r="C20" s="49">
        <v>210.688314264106</v>
      </c>
    </row>
    <row r="21" spans="1:3">
      <c r="A21" s="45" t="s">
        <v>232</v>
      </c>
      <c r="B21" s="46" t="s">
        <v>213</v>
      </c>
      <c r="C21" s="49">
        <v>381.26138778123402</v>
      </c>
    </row>
    <row r="22" spans="1:3">
      <c r="A22" s="45" t="s">
        <v>233</v>
      </c>
      <c r="B22" s="46" t="s">
        <v>213</v>
      </c>
      <c r="C22" s="49">
        <v>579.41639950212505</v>
      </c>
    </row>
    <row r="23" spans="1:3">
      <c r="A23" s="45" t="s">
        <v>234</v>
      </c>
      <c r="B23" s="46" t="s">
        <v>213</v>
      </c>
      <c r="C23" s="49">
        <v>659.78651037269105</v>
      </c>
    </row>
    <row r="24" spans="1:3">
      <c r="A24" s="45" t="s">
        <v>235</v>
      </c>
      <c r="B24" s="46" t="s">
        <v>236</v>
      </c>
      <c r="C24" s="49">
        <v>974.64537019595195</v>
      </c>
    </row>
    <row r="25" spans="1:3">
      <c r="A25" s="45" t="s">
        <v>237</v>
      </c>
      <c r="B25" s="46" t="s">
        <v>236</v>
      </c>
      <c r="C25" s="49">
        <v>203.50769444774301</v>
      </c>
    </row>
    <row r="26" spans="1:3">
      <c r="A26" s="45" t="s">
        <v>238</v>
      </c>
      <c r="B26" s="46" t="s">
        <v>236</v>
      </c>
      <c r="C26" s="49">
        <v>860.39417128371394</v>
      </c>
    </row>
    <row r="27" spans="1:3">
      <c r="A27" s="45" t="s">
        <v>239</v>
      </c>
      <c r="B27" s="46" t="s">
        <v>236</v>
      </c>
      <c r="C27" s="49">
        <v>142.483177355018</v>
      </c>
    </row>
    <row r="28" spans="1:3">
      <c r="A28" s="45" t="s">
        <v>240</v>
      </c>
      <c r="B28" s="46" t="s">
        <v>236</v>
      </c>
      <c r="C28" s="49">
        <v>538.61180363317703</v>
      </c>
    </row>
    <row r="29" spans="1:3">
      <c r="A29" s="45" t="s">
        <v>241</v>
      </c>
      <c r="B29" s="46" t="s">
        <v>236</v>
      </c>
      <c r="C29" s="49">
        <v>917.85048142760797</v>
      </c>
    </row>
    <row r="30" spans="1:3">
      <c r="A30" s="45" t="s">
        <v>242</v>
      </c>
      <c r="B30" s="46" t="s">
        <v>236</v>
      </c>
      <c r="C30" s="49">
        <v>420.90510053435497</v>
      </c>
    </row>
    <row r="31" spans="1:3">
      <c r="A31" s="45" t="s">
        <v>243</v>
      </c>
      <c r="B31" s="46" t="s">
        <v>236</v>
      </c>
      <c r="C31" s="49">
        <v>920.31934790408604</v>
      </c>
    </row>
    <row r="32" spans="1:3">
      <c r="A32" s="45" t="s">
        <v>244</v>
      </c>
      <c r="B32" s="46" t="s">
        <v>236</v>
      </c>
      <c r="C32" s="49">
        <v>667.64276602952498</v>
      </c>
    </row>
    <row r="33" spans="1:3">
      <c r="A33" s="45" t="s">
        <v>245</v>
      </c>
      <c r="B33" s="46" t="s">
        <v>236</v>
      </c>
      <c r="C33" s="49">
        <v>130.93217596494799</v>
      </c>
    </row>
    <row r="34" spans="1:3">
      <c r="A34" s="45" t="s">
        <v>246</v>
      </c>
      <c r="B34" s="46" t="s">
        <v>236</v>
      </c>
      <c r="C34" s="49">
        <v>96.227151754252802</v>
      </c>
    </row>
    <row r="35" spans="1:3">
      <c r="A35" s="45" t="s">
        <v>247</v>
      </c>
      <c r="B35" s="46" t="s">
        <v>236</v>
      </c>
      <c r="C35" s="49">
        <v>258.18437851657302</v>
      </c>
    </row>
    <row r="36" spans="1:3">
      <c r="A36" s="45" t="s">
        <v>248</v>
      </c>
      <c r="B36" s="46" t="s">
        <v>236</v>
      </c>
      <c r="C36" s="49">
        <v>840.10841126451101</v>
      </c>
    </row>
    <row r="37" spans="1:3">
      <c r="A37" s="45" t="s">
        <v>249</v>
      </c>
      <c r="B37" s="46" t="s">
        <v>236</v>
      </c>
      <c r="C37" s="49">
        <v>916.03402876439804</v>
      </c>
    </row>
    <row r="38" spans="1:3">
      <c r="A38" s="45" t="s">
        <v>250</v>
      </c>
      <c r="B38" s="46" t="s">
        <v>236</v>
      </c>
      <c r="C38" s="49">
        <v>581.52349515047399</v>
      </c>
    </row>
    <row r="39" spans="1:3">
      <c r="A39" s="45" t="s">
        <v>251</v>
      </c>
      <c r="B39" s="46" t="s">
        <v>236</v>
      </c>
      <c r="C39" s="49">
        <v>353.57287280702002</v>
      </c>
    </row>
    <row r="40" spans="1:3">
      <c r="A40" s="45" t="s">
        <v>252</v>
      </c>
      <c r="B40" s="46" t="s">
        <v>236</v>
      </c>
      <c r="C40" s="49">
        <v>650.51083774549204</v>
      </c>
    </row>
    <row r="41" spans="1:3">
      <c r="A41" s="45" t="s">
        <v>253</v>
      </c>
      <c r="B41" s="46" t="s">
        <v>254</v>
      </c>
      <c r="C41" s="49">
        <v>878.26449847266701</v>
      </c>
    </row>
    <row r="42" spans="1:3">
      <c r="A42" s="45" t="s">
        <v>255</v>
      </c>
      <c r="B42" s="46" t="s">
        <v>254</v>
      </c>
      <c r="C42" s="49">
        <v>646.96650006554103</v>
      </c>
    </row>
    <row r="43" spans="1:3">
      <c r="A43" s="45" t="s">
        <v>256</v>
      </c>
      <c r="B43" s="46" t="s">
        <v>254</v>
      </c>
      <c r="C43" s="49">
        <v>69.324143677237203</v>
      </c>
    </row>
    <row r="44" spans="1:3">
      <c r="A44" s="45" t="s">
        <v>257</v>
      </c>
      <c r="B44" s="46" t="s">
        <v>254</v>
      </c>
      <c r="C44" s="49">
        <v>43.742054146148099</v>
      </c>
    </row>
    <row r="45" spans="1:3">
      <c r="A45" s="45" t="s">
        <v>258</v>
      </c>
      <c r="B45" s="46" t="s">
        <v>254</v>
      </c>
      <c r="C45" s="49">
        <v>802.04076932072405</v>
      </c>
    </row>
    <row r="46" spans="1:3">
      <c r="A46" s="45" t="s">
        <v>259</v>
      </c>
      <c r="B46" s="46" t="s">
        <v>254</v>
      </c>
      <c r="C46" s="49">
        <v>53.722498830302001</v>
      </c>
    </row>
    <row r="47" spans="1:3">
      <c r="A47" s="45" t="s">
        <v>260</v>
      </c>
      <c r="B47" s="46" t="s">
        <v>254</v>
      </c>
      <c r="C47" s="49">
        <v>819.988012395954</v>
      </c>
    </row>
    <row r="48" spans="1:3">
      <c r="A48" s="45" t="s">
        <v>261</v>
      </c>
      <c r="B48" s="46" t="s">
        <v>254</v>
      </c>
      <c r="C48" s="49">
        <v>313.59674066621898</v>
      </c>
    </row>
    <row r="49" spans="1:3">
      <c r="A49" s="45" t="s">
        <v>262</v>
      </c>
      <c r="B49" s="46" t="s">
        <v>254</v>
      </c>
      <c r="C49" s="49">
        <v>44.917082941252197</v>
      </c>
    </row>
    <row r="50" spans="1:3">
      <c r="A50" s="45" t="s">
        <v>263</v>
      </c>
      <c r="B50" s="46" t="s">
        <v>254</v>
      </c>
      <c r="C50" s="49">
        <v>341.99856603770297</v>
      </c>
    </row>
    <row r="51" spans="1:3">
      <c r="A51" s="45" t="s">
        <v>264</v>
      </c>
      <c r="B51" s="46" t="s">
        <v>254</v>
      </c>
      <c r="C51" s="49">
        <v>979.24405627800195</v>
      </c>
    </row>
    <row r="52" spans="1:3">
      <c r="A52" s="45" t="s">
        <v>265</v>
      </c>
      <c r="B52" s="46" t="s">
        <v>254</v>
      </c>
      <c r="C52" s="49">
        <v>367.20370626021202</v>
      </c>
    </row>
    <row r="53" spans="1:3">
      <c r="A53" s="45" t="s">
        <v>266</v>
      </c>
      <c r="B53" s="46" t="s">
        <v>254</v>
      </c>
      <c r="C53" s="49">
        <v>518.926181542417</v>
      </c>
    </row>
    <row r="54" spans="1:3">
      <c r="A54" s="45" t="s">
        <v>267</v>
      </c>
      <c r="B54" s="46" t="s">
        <v>254</v>
      </c>
      <c r="C54" s="49">
        <v>585.35592808049603</v>
      </c>
    </row>
    <row r="55" spans="1:3">
      <c r="A55" s="45" t="s">
        <v>268</v>
      </c>
      <c r="B55" s="46" t="s">
        <v>254</v>
      </c>
      <c r="C55" s="49">
        <v>991.89667854981701</v>
      </c>
    </row>
    <row r="56" spans="1:3">
      <c r="A56" s="45" t="s">
        <v>269</v>
      </c>
      <c r="B56" s="46" t="s">
        <v>254</v>
      </c>
      <c r="C56" s="49">
        <v>628.60703775167997</v>
      </c>
    </row>
    <row r="57" spans="1:3">
      <c r="A57" s="45" t="s">
        <v>270</v>
      </c>
      <c r="B57" s="46" t="s">
        <v>254</v>
      </c>
      <c r="C57" s="49">
        <v>761.04475924631504</v>
      </c>
    </row>
    <row r="58" spans="1:3">
      <c r="A58" s="45" t="s">
        <v>271</v>
      </c>
      <c r="B58" s="46" t="s">
        <v>254</v>
      </c>
      <c r="C58" s="49">
        <v>431.90755805727201</v>
      </c>
    </row>
    <row r="59" spans="1:3">
      <c r="A59" s="45" t="s">
        <v>272</v>
      </c>
      <c r="B59" s="46" t="s">
        <v>254</v>
      </c>
      <c r="C59" s="49">
        <v>975.45468047039105</v>
      </c>
    </row>
    <row r="60" spans="1:3">
      <c r="A60" s="45" t="s">
        <v>273</v>
      </c>
      <c r="B60" s="46" t="s">
        <v>254</v>
      </c>
      <c r="C60" s="49">
        <v>151.74389971186599</v>
      </c>
    </row>
    <row r="61" spans="1:3">
      <c r="A61" s="45" t="s">
        <v>274</v>
      </c>
      <c r="B61" s="46" t="s">
        <v>254</v>
      </c>
      <c r="C61" s="49">
        <v>488.166070232425</v>
      </c>
    </row>
    <row r="62" spans="1:3">
      <c r="A62" s="45" t="s">
        <v>275</v>
      </c>
      <c r="B62" s="46" t="s">
        <v>254</v>
      </c>
      <c r="C62" s="49">
        <v>490.30275264677601</v>
      </c>
    </row>
    <row r="63" spans="1:3">
      <c r="A63" s="45" t="s">
        <v>276</v>
      </c>
      <c r="B63" s="46" t="s">
        <v>254</v>
      </c>
      <c r="C63" s="49">
        <v>474.66074398520999</v>
      </c>
    </row>
    <row r="64" spans="1:3">
      <c r="A64" s="45" t="s">
        <v>277</v>
      </c>
      <c r="B64" s="46" t="s">
        <v>254</v>
      </c>
      <c r="C64" s="49">
        <v>854.49367874270695</v>
      </c>
    </row>
    <row r="65" spans="1:3">
      <c r="A65" s="45" t="s">
        <v>278</v>
      </c>
      <c r="B65" s="46" t="s">
        <v>254</v>
      </c>
      <c r="C65" s="49">
        <v>193.74593212639701</v>
      </c>
    </row>
    <row r="66" spans="1:3">
      <c r="A66" s="45" t="s">
        <v>279</v>
      </c>
      <c r="B66" s="46" t="s">
        <v>254</v>
      </c>
      <c r="C66" s="49">
        <v>990.12641334725095</v>
      </c>
    </row>
    <row r="67" spans="1:3">
      <c r="A67" s="45" t="s">
        <v>280</v>
      </c>
      <c r="B67" s="46" t="s">
        <v>254</v>
      </c>
      <c r="C67" s="49">
        <v>242.83248335141499</v>
      </c>
    </row>
    <row r="68" spans="1:3">
      <c r="A68" s="45" t="s">
        <v>281</v>
      </c>
      <c r="B68" s="46" t="s">
        <v>254</v>
      </c>
      <c r="C68" s="49">
        <v>69.145994245040995</v>
      </c>
    </row>
    <row r="69" spans="1:3">
      <c r="A69" s="45" t="s">
        <v>282</v>
      </c>
      <c r="B69" s="46" t="s">
        <v>254</v>
      </c>
      <c r="C69" s="49">
        <v>294.13648054742401</v>
      </c>
    </row>
    <row r="70" spans="1:3">
      <c r="A70" s="45" t="s">
        <v>283</v>
      </c>
      <c r="B70" s="46" t="s">
        <v>254</v>
      </c>
      <c r="C70" s="49">
        <v>925.70245625519999</v>
      </c>
    </row>
    <row r="71" spans="1:3">
      <c r="A71" s="45" t="s">
        <v>284</v>
      </c>
      <c r="B71" s="46" t="s">
        <v>254</v>
      </c>
      <c r="C71" s="49">
        <v>535.149882320085</v>
      </c>
    </row>
    <row r="72" spans="1:3">
      <c r="A72" s="45" t="s">
        <v>285</v>
      </c>
      <c r="B72" s="46" t="s">
        <v>254</v>
      </c>
      <c r="C72" s="49">
        <v>918.32126555567595</v>
      </c>
    </row>
    <row r="73" spans="1:3">
      <c r="A73" s="45" t="s">
        <v>286</v>
      </c>
      <c r="B73" s="46" t="s">
        <v>254</v>
      </c>
      <c r="C73" s="49">
        <v>44.476022292388798</v>
      </c>
    </row>
    <row r="74" spans="1:3">
      <c r="A74" s="45" t="s">
        <v>287</v>
      </c>
      <c r="B74" s="46" t="s">
        <v>254</v>
      </c>
      <c r="C74" s="49">
        <v>10.341933550245701</v>
      </c>
    </row>
    <row r="75" spans="1:3">
      <c r="A75" s="45" t="s">
        <v>288</v>
      </c>
      <c r="B75" s="46" t="s">
        <v>254</v>
      </c>
      <c r="C75" s="49">
        <v>779.45639696255</v>
      </c>
    </row>
    <row r="76" spans="1:3">
      <c r="A76" s="45" t="s">
        <v>289</v>
      </c>
      <c r="B76" s="46" t="s">
        <v>254</v>
      </c>
      <c r="C76" s="49">
        <v>252.60156920553399</v>
      </c>
    </row>
    <row r="77" spans="1:3">
      <c r="A77" s="45" t="s">
        <v>290</v>
      </c>
      <c r="B77" s="46" t="s">
        <v>254</v>
      </c>
      <c r="C77" s="49">
        <v>11.338167546187201</v>
      </c>
    </row>
    <row r="78" spans="1:3">
      <c r="A78" s="45" t="s">
        <v>291</v>
      </c>
      <c r="B78" s="46" t="s">
        <v>254</v>
      </c>
      <c r="C78" s="49">
        <v>563.47047110465496</v>
      </c>
    </row>
    <row r="79" spans="1:3">
      <c r="A79" s="45" t="s">
        <v>292</v>
      </c>
      <c r="B79" s="46" t="s">
        <v>254</v>
      </c>
      <c r="C79" s="49">
        <v>54.823718816555001</v>
      </c>
    </row>
    <row r="80" spans="1:3">
      <c r="A80" s="45" t="s">
        <v>293</v>
      </c>
      <c r="B80" s="46" t="s">
        <v>254</v>
      </c>
      <c r="C80" s="49">
        <v>635.06949738676894</v>
      </c>
    </row>
    <row r="81" spans="1:3">
      <c r="A81" s="45" t="s">
        <v>294</v>
      </c>
      <c r="B81" s="46" t="s">
        <v>254</v>
      </c>
      <c r="C81" s="49">
        <v>228.86083545387501</v>
      </c>
    </row>
    <row r="82" spans="1:3">
      <c r="A82" s="45" t="s">
        <v>295</v>
      </c>
      <c r="B82" s="46" t="s">
        <v>254</v>
      </c>
      <c r="C82" s="49">
        <v>853.59199250670304</v>
      </c>
    </row>
    <row r="83" spans="1:3">
      <c r="A83" s="45" t="s">
        <v>296</v>
      </c>
      <c r="B83" s="46" t="s">
        <v>254</v>
      </c>
      <c r="C83" s="49">
        <v>338.28540832613999</v>
      </c>
    </row>
    <row r="84" spans="1:3">
      <c r="A84" s="45" t="s">
        <v>297</v>
      </c>
      <c r="B84" s="46" t="s">
        <v>254</v>
      </c>
      <c r="C84" s="49">
        <v>512.322171020528</v>
      </c>
    </row>
    <row r="85" spans="1:3">
      <c r="A85" s="45" t="s">
        <v>298</v>
      </c>
      <c r="B85" s="46" t="s">
        <v>254</v>
      </c>
      <c r="C85" s="49">
        <v>727.36859260456004</v>
      </c>
    </row>
    <row r="86" spans="1:3">
      <c r="A86" s="45" t="s">
        <v>299</v>
      </c>
      <c r="B86" s="46" t="s">
        <v>254</v>
      </c>
      <c r="C86" s="49">
        <v>698.27496938696902</v>
      </c>
    </row>
    <row r="87" spans="1:3">
      <c r="A87" s="45" t="s">
        <v>300</v>
      </c>
      <c r="B87" s="46" t="s">
        <v>254</v>
      </c>
      <c r="C87" s="49">
        <v>969.80134941799099</v>
      </c>
    </row>
    <row r="88" spans="1:3">
      <c r="A88" s="45" t="s">
        <v>301</v>
      </c>
      <c r="B88" s="46" t="s">
        <v>254</v>
      </c>
      <c r="C88" s="49">
        <v>630.37963408861799</v>
      </c>
    </row>
    <row r="89" spans="1:3">
      <c r="A89" s="45" t="s">
        <v>302</v>
      </c>
      <c r="B89" s="46" t="s">
        <v>254</v>
      </c>
      <c r="C89" s="49">
        <v>169.71338431379601</v>
      </c>
    </row>
    <row r="90" spans="1:3">
      <c r="A90" s="45" t="s">
        <v>303</v>
      </c>
      <c r="B90" s="46" t="s">
        <v>254</v>
      </c>
      <c r="C90" s="49">
        <v>966.47434578736102</v>
      </c>
    </row>
    <row r="91" spans="1:3">
      <c r="A91" s="45" t="s">
        <v>304</v>
      </c>
      <c r="B91" s="46" t="s">
        <v>254</v>
      </c>
      <c r="C91" s="49">
        <v>955.87697767696</v>
      </c>
    </row>
    <row r="92" spans="1:3">
      <c r="A92" s="45" t="s">
        <v>305</v>
      </c>
      <c r="B92" s="46" t="s">
        <v>254</v>
      </c>
      <c r="C92" s="49">
        <v>879.12476542202398</v>
      </c>
    </row>
    <row r="93" spans="1:3">
      <c r="A93" s="45" t="s">
        <v>306</v>
      </c>
      <c r="B93" s="46" t="s">
        <v>254</v>
      </c>
      <c r="C93" s="49">
        <v>95.648209702080294</v>
      </c>
    </row>
    <row r="94" spans="1:3">
      <c r="A94" s="45" t="s">
        <v>307</v>
      </c>
      <c r="B94" s="46" t="s">
        <v>254</v>
      </c>
      <c r="C94" s="49">
        <v>572.39448413084597</v>
      </c>
    </row>
    <row r="95" spans="1:3">
      <c r="A95" s="45" t="s">
        <v>308</v>
      </c>
      <c r="B95" s="46" t="s">
        <v>254</v>
      </c>
      <c r="C95" s="49">
        <v>697.55564903784295</v>
      </c>
    </row>
    <row r="96" spans="1:3">
      <c r="A96" s="45" t="s">
        <v>309</v>
      </c>
      <c r="B96" s="46" t="s">
        <v>254</v>
      </c>
      <c r="C96" s="49">
        <v>905.35620065125897</v>
      </c>
    </row>
    <row r="97" spans="1:3">
      <c r="A97" s="45" t="s">
        <v>310</v>
      </c>
      <c r="B97" s="46" t="s">
        <v>254</v>
      </c>
      <c r="C97" s="49">
        <v>714.57359601018902</v>
      </c>
    </row>
    <row r="98" spans="1:3">
      <c r="A98" s="45" t="s">
        <v>311</v>
      </c>
      <c r="B98" s="46" t="s">
        <v>254</v>
      </c>
      <c r="C98" s="49">
        <v>38.613416069379603</v>
      </c>
    </row>
    <row r="99" spans="1:3">
      <c r="A99" s="45" t="s">
        <v>312</v>
      </c>
      <c r="B99" s="46" t="s">
        <v>254</v>
      </c>
      <c r="C99" s="49">
        <v>433.68621737729399</v>
      </c>
    </row>
    <row r="100" spans="1:3">
      <c r="A100" s="45" t="s">
        <v>313</v>
      </c>
      <c r="B100" s="46" t="s">
        <v>254</v>
      </c>
      <c r="C100" s="49">
        <v>443.66786240342401</v>
      </c>
    </row>
    <row r="101" spans="1:3">
      <c r="A101" s="45" t="s">
        <v>314</v>
      </c>
      <c r="B101" s="46" t="s">
        <v>254</v>
      </c>
      <c r="C101" s="49">
        <v>766.46043220000001</v>
      </c>
    </row>
    <row r="102" spans="1:3">
      <c r="A102" s="45" t="s">
        <v>315</v>
      </c>
      <c r="B102" s="46" t="s">
        <v>254</v>
      </c>
      <c r="C102" s="49">
        <v>619.23211379999998</v>
      </c>
    </row>
    <row r="103" spans="1:3">
      <c r="A103" s="45" t="s">
        <v>316</v>
      </c>
      <c r="B103" s="46" t="s">
        <v>254</v>
      </c>
      <c r="C103" s="49">
        <v>689.91659660000005</v>
      </c>
    </row>
    <row r="104" spans="1:3">
      <c r="A104" s="45" t="s">
        <v>317</v>
      </c>
      <c r="B104" s="46" t="s">
        <v>254</v>
      </c>
      <c r="C104" s="49">
        <v>882.22203500000001</v>
      </c>
    </row>
    <row r="105" spans="1:3">
      <c r="A105" s="45" t="s">
        <v>318</v>
      </c>
      <c r="B105" s="46" t="s">
        <v>254</v>
      </c>
      <c r="C105" s="49">
        <v>513.93334430000004</v>
      </c>
    </row>
    <row r="106" spans="1:3">
      <c r="A106" s="45" t="s">
        <v>319</v>
      </c>
      <c r="B106" s="46" t="s">
        <v>254</v>
      </c>
      <c r="C106" s="49">
        <v>546.11798759999999</v>
      </c>
    </row>
    <row r="107" spans="1:3">
      <c r="A107" s="45" t="s">
        <v>320</v>
      </c>
      <c r="B107" s="46" t="s">
        <v>254</v>
      </c>
      <c r="C107" s="49">
        <v>629.31987649999996</v>
      </c>
    </row>
    <row r="108" spans="1:3">
      <c r="A108" s="45" t="s">
        <v>321</v>
      </c>
      <c r="B108" s="46" t="s">
        <v>254</v>
      </c>
      <c r="C108" s="49">
        <v>738.11987650000003</v>
      </c>
    </row>
    <row r="109" spans="1:3">
      <c r="A109" s="45" t="s">
        <v>322</v>
      </c>
      <c r="B109" s="46" t="s">
        <v>254</v>
      </c>
      <c r="C109" s="49">
        <v>232.256789</v>
      </c>
    </row>
    <row r="110" spans="1:3">
      <c r="A110" s="45" t="s">
        <v>323</v>
      </c>
      <c r="B110" s="46" t="s">
        <v>254</v>
      </c>
      <c r="C110" s="49">
        <v>229.4234567</v>
      </c>
    </row>
    <row r="111" spans="1:3">
      <c r="A111" s="45" t="s">
        <v>324</v>
      </c>
      <c r="B111" s="46" t="s">
        <v>254</v>
      </c>
      <c r="C111" s="49">
        <v>429.4098765</v>
      </c>
    </row>
    <row r="112" spans="1:3">
      <c r="A112" s="45" t="s">
        <v>325</v>
      </c>
      <c r="B112" s="46" t="s">
        <v>254</v>
      </c>
      <c r="C112" s="49">
        <v>399.4698765</v>
      </c>
    </row>
    <row r="113" spans="1:3">
      <c r="A113" s="45" t="s">
        <v>326</v>
      </c>
      <c r="B113" s="46" t="s">
        <v>254</v>
      </c>
      <c r="C113" s="49">
        <v>36.4846049941684</v>
      </c>
    </row>
    <row r="114" spans="1:3">
      <c r="A114" s="45" t="s">
        <v>327</v>
      </c>
      <c r="B114" s="46" t="s">
        <v>254</v>
      </c>
      <c r="C114" s="49">
        <v>526.63264772830598</v>
      </c>
    </row>
    <row r="115" spans="1:3">
      <c r="A115" s="45" t="s">
        <v>328</v>
      </c>
      <c r="B115" s="46" t="s">
        <v>254</v>
      </c>
      <c r="C115" s="49">
        <v>270.560339697394</v>
      </c>
    </row>
    <row r="116" spans="1:3">
      <c r="A116" s="45" t="s">
        <v>329</v>
      </c>
      <c r="B116" s="46" t="s">
        <v>254</v>
      </c>
      <c r="C116" s="49">
        <v>384.423168109887</v>
      </c>
    </row>
    <row r="117" spans="1:3">
      <c r="A117" s="45" t="s">
        <v>330</v>
      </c>
      <c r="B117" s="46" t="s">
        <v>254</v>
      </c>
      <c r="C117" s="49">
        <v>631.261007201025</v>
      </c>
    </row>
    <row r="118" spans="1:3">
      <c r="A118" s="45" t="s">
        <v>331</v>
      </c>
      <c r="B118" s="46" t="s">
        <v>254</v>
      </c>
      <c r="C118" s="49">
        <v>825.67872126176599</v>
      </c>
    </row>
    <row r="119" spans="1:3">
      <c r="A119" s="45" t="s">
        <v>332</v>
      </c>
      <c r="B119" s="46" t="s">
        <v>254</v>
      </c>
      <c r="C119" s="49">
        <v>202.04851180608699</v>
      </c>
    </row>
    <row r="120" spans="1:3">
      <c r="A120" s="45" t="s">
        <v>333</v>
      </c>
      <c r="B120" s="46" t="s">
        <v>254</v>
      </c>
      <c r="C120" s="49">
        <v>529.76144758331702</v>
      </c>
    </row>
    <row r="121" spans="1:3">
      <c r="A121" s="45" t="s">
        <v>334</v>
      </c>
      <c r="B121" s="46" t="s">
        <v>254</v>
      </c>
      <c r="C121" s="49">
        <v>998.50371575191798</v>
      </c>
    </row>
    <row r="122" spans="1:3">
      <c r="A122" s="45" t="s">
        <v>335</v>
      </c>
      <c r="B122" s="46" t="s">
        <v>254</v>
      </c>
      <c r="C122" s="49">
        <v>516.319399583272</v>
      </c>
    </row>
    <row r="123" spans="1:3">
      <c r="A123" s="45" t="s">
        <v>336</v>
      </c>
      <c r="B123" s="46" t="s">
        <v>254</v>
      </c>
      <c r="C123" s="49">
        <v>984.15030730993499</v>
      </c>
    </row>
    <row r="124" spans="1:3">
      <c r="A124" s="45" t="s">
        <v>337</v>
      </c>
      <c r="B124" s="46" t="s">
        <v>254</v>
      </c>
      <c r="C124" s="49">
        <v>551.49509087514195</v>
      </c>
    </row>
    <row r="125" spans="1:3">
      <c r="A125" s="45" t="s">
        <v>338</v>
      </c>
      <c r="B125" s="46" t="s">
        <v>254</v>
      </c>
      <c r="C125" s="49">
        <v>444.61448477102101</v>
      </c>
    </row>
    <row r="126" spans="1:3">
      <c r="A126" s="45" t="s">
        <v>339</v>
      </c>
      <c r="B126" s="46" t="s">
        <v>254</v>
      </c>
      <c r="C126" s="49">
        <v>770.18193619888905</v>
      </c>
    </row>
    <row r="127" spans="1:3">
      <c r="A127" s="45" t="s">
        <v>340</v>
      </c>
      <c r="B127" s="46" t="s">
        <v>254</v>
      </c>
      <c r="C127" s="49">
        <v>168.122409289687</v>
      </c>
    </row>
    <row r="128" spans="1:3">
      <c r="A128" s="45" t="s">
        <v>341</v>
      </c>
      <c r="B128" s="46" t="s">
        <v>254</v>
      </c>
      <c r="C128" s="49">
        <v>341.50863401518001</v>
      </c>
    </row>
    <row r="129" spans="1:3">
      <c r="A129" s="45" t="s">
        <v>342</v>
      </c>
      <c r="B129" s="46" t="s">
        <v>254</v>
      </c>
      <c r="C129" s="49">
        <v>167.62166308552099</v>
      </c>
    </row>
    <row r="130" spans="1:3">
      <c r="A130" s="45" t="s">
        <v>343</v>
      </c>
      <c r="B130" s="46" t="s">
        <v>254</v>
      </c>
      <c r="C130" s="49">
        <v>423.68016289912299</v>
      </c>
    </row>
    <row r="131" spans="1:3">
      <c r="A131" s="45" t="s">
        <v>344</v>
      </c>
      <c r="B131" s="46" t="s">
        <v>254</v>
      </c>
      <c r="C131" s="49">
        <v>174.20683229049999</v>
      </c>
    </row>
    <row r="132" spans="1:3">
      <c r="A132" s="45" t="s">
        <v>345</v>
      </c>
      <c r="B132" s="46" t="s">
        <v>254</v>
      </c>
      <c r="C132" s="49">
        <v>96.626925004228696</v>
      </c>
    </row>
    <row r="133" spans="1:3">
      <c r="A133" s="45" t="s">
        <v>346</v>
      </c>
      <c r="B133" s="46" t="s">
        <v>254</v>
      </c>
      <c r="C133" s="49">
        <v>184.35746652954799</v>
      </c>
    </row>
    <row r="134" spans="1:3">
      <c r="A134" s="45" t="s">
        <v>347</v>
      </c>
      <c r="B134" s="46" t="s">
        <v>254</v>
      </c>
      <c r="C134" s="49">
        <v>786.00578669240997</v>
      </c>
    </row>
    <row r="135" spans="1:3">
      <c r="A135" s="45" t="s">
        <v>348</v>
      </c>
      <c r="B135" s="46" t="s">
        <v>254</v>
      </c>
      <c r="C135" s="49">
        <v>574.15810616026795</v>
      </c>
    </row>
    <row r="136" spans="1:3">
      <c r="A136" s="45" t="s">
        <v>349</v>
      </c>
      <c r="B136" s="46" t="s">
        <v>254</v>
      </c>
      <c r="C136" s="49">
        <v>18.087599990613199</v>
      </c>
    </row>
    <row r="137" spans="1:3">
      <c r="A137" s="45" t="s">
        <v>350</v>
      </c>
      <c r="B137" s="46" t="s">
        <v>254</v>
      </c>
      <c r="C137" s="49">
        <v>849.64650781181297</v>
      </c>
    </row>
    <row r="138" spans="1:3">
      <c r="A138" s="45" t="s">
        <v>351</v>
      </c>
      <c r="B138" s="46" t="s">
        <v>254</v>
      </c>
      <c r="C138" s="49">
        <v>589.68021981711797</v>
      </c>
    </row>
    <row r="139" spans="1:3">
      <c r="A139" s="45" t="s">
        <v>352</v>
      </c>
      <c r="B139" s="46" t="s">
        <v>254</v>
      </c>
      <c r="C139" s="49">
        <v>460.76582391414303</v>
      </c>
    </row>
    <row r="140" spans="1:3">
      <c r="A140" s="45" t="s">
        <v>353</v>
      </c>
      <c r="B140" s="46" t="s">
        <v>254</v>
      </c>
      <c r="C140" s="49">
        <v>392.48366079406401</v>
      </c>
    </row>
    <row r="141" spans="1:3">
      <c r="A141" s="45" t="s">
        <v>354</v>
      </c>
      <c r="B141" s="46" t="s">
        <v>254</v>
      </c>
      <c r="C141" s="49">
        <v>793.35965850520302</v>
      </c>
    </row>
    <row r="142" spans="1:3">
      <c r="A142" s="45" t="s">
        <v>355</v>
      </c>
      <c r="B142" s="46" t="s">
        <v>254</v>
      </c>
      <c r="C142" s="49">
        <v>796.53317960043205</v>
      </c>
    </row>
    <row r="143" spans="1:3">
      <c r="A143" s="45" t="s">
        <v>356</v>
      </c>
      <c r="B143" s="46" t="s">
        <v>254</v>
      </c>
      <c r="C143" s="49">
        <v>963.683855847205</v>
      </c>
    </row>
    <row r="144" spans="1:3">
      <c r="A144" s="45" t="s">
        <v>357</v>
      </c>
      <c r="B144" s="46" t="s">
        <v>254</v>
      </c>
      <c r="C144" s="49">
        <v>550.47527540200394</v>
      </c>
    </row>
    <row r="145" spans="1:3">
      <c r="A145" s="45" t="s">
        <v>358</v>
      </c>
      <c r="B145" s="46" t="s">
        <v>254</v>
      </c>
      <c r="C145" s="49">
        <v>429.006723080462</v>
      </c>
    </row>
    <row r="146" spans="1:3">
      <c r="A146" s="45" t="s">
        <v>359</v>
      </c>
      <c r="B146" s="46" t="s">
        <v>254</v>
      </c>
      <c r="C146" s="49">
        <v>486.35437321244098</v>
      </c>
    </row>
    <row r="147" spans="1:3">
      <c r="A147" s="45" t="s">
        <v>360</v>
      </c>
      <c r="B147" s="46" t="s">
        <v>254</v>
      </c>
      <c r="C147" s="49">
        <v>697.62631938212496</v>
      </c>
    </row>
    <row r="148" spans="1:3">
      <c r="A148" s="45" t="s">
        <v>361</v>
      </c>
      <c r="B148" s="46" t="s">
        <v>254</v>
      </c>
      <c r="C148" s="49">
        <v>599.40965184792105</v>
      </c>
    </row>
    <row r="149" spans="1:3">
      <c r="A149" s="45" t="s">
        <v>362</v>
      </c>
      <c r="B149" s="46" t="s">
        <v>254</v>
      </c>
      <c r="C149" s="49">
        <v>13.5177984326758</v>
      </c>
    </row>
    <row r="150" spans="1:3">
      <c r="A150" s="45" t="s">
        <v>363</v>
      </c>
      <c r="B150" s="46" t="s">
        <v>254</v>
      </c>
      <c r="C150" s="49">
        <v>969.62540730857904</v>
      </c>
    </row>
    <row r="151" spans="1:3">
      <c r="A151" s="45" t="s">
        <v>364</v>
      </c>
      <c r="B151" s="46" t="s">
        <v>254</v>
      </c>
      <c r="C151" s="49">
        <v>902.452177552629</v>
      </c>
    </row>
    <row r="152" spans="1:3">
      <c r="A152" s="45" t="s">
        <v>365</v>
      </c>
      <c r="B152" s="46" t="s">
        <v>254</v>
      </c>
      <c r="C152" s="49">
        <v>194.16274436797099</v>
      </c>
    </row>
    <row r="153" spans="1:3">
      <c r="A153" s="45" t="s">
        <v>366</v>
      </c>
      <c r="B153" s="46" t="s">
        <v>254</v>
      </c>
      <c r="C153" s="49">
        <v>83.639437845226794</v>
      </c>
    </row>
    <row r="154" spans="1:3">
      <c r="A154" s="45" t="s">
        <v>367</v>
      </c>
      <c r="B154" s="46" t="s">
        <v>254</v>
      </c>
      <c r="C154" s="49">
        <v>634.246077972016</v>
      </c>
    </row>
    <row r="155" spans="1:3">
      <c r="A155" s="45" t="s">
        <v>368</v>
      </c>
      <c r="B155" s="46" t="s">
        <v>254</v>
      </c>
      <c r="C155" s="49">
        <v>142.05876316955201</v>
      </c>
    </row>
    <row r="156" spans="1:3">
      <c r="A156" s="45" t="s">
        <v>369</v>
      </c>
      <c r="B156" s="46" t="s">
        <v>254</v>
      </c>
      <c r="C156" s="49">
        <v>370.44008817470899</v>
      </c>
    </row>
    <row r="157" spans="1:3">
      <c r="A157" s="45" t="s">
        <v>370</v>
      </c>
      <c r="B157" s="46" t="s">
        <v>254</v>
      </c>
      <c r="C157" s="49">
        <v>303.43296382115801</v>
      </c>
    </row>
    <row r="158" spans="1:3">
      <c r="A158" s="45" t="s">
        <v>371</v>
      </c>
      <c r="B158" s="46" t="s">
        <v>254</v>
      </c>
      <c r="C158" s="49">
        <v>226.464687591927</v>
      </c>
    </row>
    <row r="159" spans="1:3">
      <c r="A159" s="45" t="s">
        <v>372</v>
      </c>
      <c r="B159" s="46" t="s">
        <v>254</v>
      </c>
      <c r="C159" s="49">
        <v>321.02384031239302</v>
      </c>
    </row>
    <row r="160" spans="1:3">
      <c r="A160" s="45" t="s">
        <v>373</v>
      </c>
      <c r="B160" s="46" t="s">
        <v>254</v>
      </c>
      <c r="C160" s="49">
        <v>986.46270801006801</v>
      </c>
    </row>
    <row r="161" spans="1:3">
      <c r="A161" s="45" t="s">
        <v>374</v>
      </c>
      <c r="B161" s="46" t="s">
        <v>254</v>
      </c>
      <c r="C161" s="49">
        <v>261.58236687424198</v>
      </c>
    </row>
    <row r="162" spans="1:3">
      <c r="A162" s="45" t="s">
        <v>375</v>
      </c>
      <c r="B162" s="46" t="s">
        <v>254</v>
      </c>
      <c r="C162" s="49">
        <v>211.75207192926999</v>
      </c>
    </row>
    <row r="163" spans="1:3">
      <c r="A163" s="45" t="s">
        <v>376</v>
      </c>
      <c r="B163" s="46" t="s">
        <v>254</v>
      </c>
      <c r="C163" s="49">
        <v>828.42541735666202</v>
      </c>
    </row>
    <row r="164" spans="1:3">
      <c r="A164" s="45" t="s">
        <v>377</v>
      </c>
      <c r="B164" s="46" t="s">
        <v>254</v>
      </c>
      <c r="C164" s="49">
        <v>177.350859776166</v>
      </c>
    </row>
    <row r="165" spans="1:3">
      <c r="A165" s="45" t="s">
        <v>378</v>
      </c>
      <c r="B165" s="46" t="s">
        <v>254</v>
      </c>
      <c r="C165" s="49">
        <v>974.12086172566399</v>
      </c>
    </row>
    <row r="166" spans="1:3">
      <c r="A166" s="45" t="s">
        <v>379</v>
      </c>
      <c r="B166" s="46" t="s">
        <v>254</v>
      </c>
      <c r="C166" s="49">
        <v>52.310007746472202</v>
      </c>
    </row>
    <row r="167" spans="1:3">
      <c r="A167" s="45" t="s">
        <v>380</v>
      </c>
      <c r="B167" s="46" t="s">
        <v>254</v>
      </c>
      <c r="C167" s="49">
        <v>947.91307810356602</v>
      </c>
    </row>
    <row r="168" spans="1:3">
      <c r="A168" s="45" t="s">
        <v>381</v>
      </c>
      <c r="B168" s="46" t="s">
        <v>254</v>
      </c>
      <c r="C168" s="49">
        <v>665.66705511577902</v>
      </c>
    </row>
    <row r="169" spans="1:3">
      <c r="A169" s="45" t="s">
        <v>382</v>
      </c>
      <c r="B169" s="46" t="s">
        <v>254</v>
      </c>
      <c r="C169" s="49">
        <v>727.47529206179195</v>
      </c>
    </row>
    <row r="170" spans="1:3">
      <c r="A170" s="45" t="s">
        <v>383</v>
      </c>
      <c r="B170" s="46" t="s">
        <v>254</v>
      </c>
      <c r="C170" s="49">
        <v>746.17033885661897</v>
      </c>
    </row>
    <row r="171" spans="1:3">
      <c r="A171" s="45" t="s">
        <v>384</v>
      </c>
      <c r="B171" s="46" t="s">
        <v>254</v>
      </c>
      <c r="C171" s="49">
        <v>350.22491085942801</v>
      </c>
    </row>
    <row r="172" spans="1:3">
      <c r="A172" s="45" t="s">
        <v>385</v>
      </c>
      <c r="B172" s="46" t="s">
        <v>254</v>
      </c>
      <c r="C172" s="49">
        <v>770.17655043994796</v>
      </c>
    </row>
    <row r="173" spans="1:3">
      <c r="A173" s="45" t="s">
        <v>386</v>
      </c>
      <c r="B173" s="46" t="s">
        <v>254</v>
      </c>
      <c r="C173" s="49">
        <v>115.228870731859</v>
      </c>
    </row>
    <row r="174" spans="1:3">
      <c r="A174" s="45" t="s">
        <v>387</v>
      </c>
      <c r="B174" s="46" t="s">
        <v>254</v>
      </c>
      <c r="C174" s="49">
        <v>874.06645758888499</v>
      </c>
    </row>
    <row r="175" spans="1:3">
      <c r="A175" s="45" t="s">
        <v>388</v>
      </c>
      <c r="B175" s="46" t="s">
        <v>254</v>
      </c>
      <c r="C175" s="49">
        <v>418.00698044191398</v>
      </c>
    </row>
    <row r="176" spans="1:3">
      <c r="A176" s="45" t="s">
        <v>389</v>
      </c>
      <c r="B176" s="46" t="s">
        <v>254</v>
      </c>
      <c r="C176" s="49">
        <v>457.88192004153802</v>
      </c>
    </row>
    <row r="177" spans="1:3">
      <c r="A177" s="45" t="s">
        <v>390</v>
      </c>
      <c r="B177" s="46" t="s">
        <v>254</v>
      </c>
      <c r="C177" s="49">
        <v>69.6637279408137</v>
      </c>
    </row>
    <row r="178" spans="1:3">
      <c r="A178" s="45" t="s">
        <v>391</v>
      </c>
      <c r="B178" s="46" t="s">
        <v>254</v>
      </c>
      <c r="C178" s="49">
        <v>378.79910673093298</v>
      </c>
    </row>
    <row r="179" spans="1:3">
      <c r="A179" s="45" t="s">
        <v>392</v>
      </c>
      <c r="B179" s="46" t="s">
        <v>254</v>
      </c>
      <c r="C179" s="49">
        <v>397.35420449767702</v>
      </c>
    </row>
    <row r="180" spans="1:3">
      <c r="A180" s="45" t="s">
        <v>393</v>
      </c>
      <c r="B180" s="46" t="s">
        <v>254</v>
      </c>
      <c r="C180" s="49">
        <v>626.96937168799104</v>
      </c>
    </row>
    <row r="181" spans="1:3">
      <c r="A181" s="45" t="s">
        <v>394</v>
      </c>
      <c r="B181" s="46" t="s">
        <v>254</v>
      </c>
      <c r="C181" s="49">
        <v>677.526347763378</v>
      </c>
    </row>
    <row r="182" spans="1:3">
      <c r="A182" s="45" t="s">
        <v>395</v>
      </c>
      <c r="B182" s="46" t="s">
        <v>254</v>
      </c>
      <c r="C182" s="49">
        <v>197.58838413916101</v>
      </c>
    </row>
    <row r="183" spans="1:3">
      <c r="A183" s="45" t="s">
        <v>396</v>
      </c>
      <c r="B183" s="46" t="s">
        <v>254</v>
      </c>
      <c r="C183" s="49">
        <v>726.84763070039503</v>
      </c>
    </row>
    <row r="184" spans="1:3">
      <c r="A184" s="45" t="s">
        <v>397</v>
      </c>
      <c r="B184" s="46" t="s">
        <v>254</v>
      </c>
      <c r="C184" s="49">
        <v>581.90810858406905</v>
      </c>
    </row>
    <row r="185" spans="1:3">
      <c r="A185" s="45" t="s">
        <v>398</v>
      </c>
      <c r="B185" s="46" t="s">
        <v>254</v>
      </c>
      <c r="C185" s="49">
        <v>130.86140414323401</v>
      </c>
    </row>
    <row r="186" spans="1:3">
      <c r="A186" s="45" t="s">
        <v>399</v>
      </c>
      <c r="B186" s="46" t="s">
        <v>254</v>
      </c>
      <c r="C186" s="49">
        <v>401.17709069997198</v>
      </c>
    </row>
    <row r="187" spans="1:3">
      <c r="A187" s="45" t="s">
        <v>400</v>
      </c>
      <c r="B187" s="46" t="s">
        <v>254</v>
      </c>
      <c r="C187" s="49">
        <v>171.534764423757</v>
      </c>
    </row>
    <row r="188" spans="1:3">
      <c r="A188" s="45" t="s">
        <v>401</v>
      </c>
      <c r="B188" s="46" t="s">
        <v>254</v>
      </c>
      <c r="C188" s="49">
        <v>854.24840571784796</v>
      </c>
    </row>
    <row r="189" spans="1:3">
      <c r="A189" s="45" t="s">
        <v>402</v>
      </c>
      <c r="B189" s="46" t="s">
        <v>254</v>
      </c>
      <c r="C189" s="49">
        <v>784.91955498185598</v>
      </c>
    </row>
    <row r="190" spans="1:3">
      <c r="A190" s="45" t="s">
        <v>403</v>
      </c>
      <c r="B190" s="46" t="s">
        <v>254</v>
      </c>
      <c r="C190" s="49">
        <v>906.276476802915</v>
      </c>
    </row>
    <row r="191" spans="1:3">
      <c r="A191" s="45" t="s">
        <v>404</v>
      </c>
      <c r="B191" s="46" t="s">
        <v>254</v>
      </c>
      <c r="C191" s="49">
        <v>752.60568143267199</v>
      </c>
    </row>
    <row r="192" spans="1:3">
      <c r="A192" s="45" t="s">
        <v>405</v>
      </c>
      <c r="B192" s="46" t="s">
        <v>254</v>
      </c>
      <c r="C192" s="49">
        <v>551.724350272062</v>
      </c>
    </row>
    <row r="193" spans="1:3">
      <c r="A193" s="45" t="s">
        <v>406</v>
      </c>
      <c r="B193" s="46" t="s">
        <v>254</v>
      </c>
      <c r="C193" s="49">
        <v>696.17102192212997</v>
      </c>
    </row>
    <row r="194" spans="1:3">
      <c r="A194" s="45" t="s">
        <v>407</v>
      </c>
      <c r="B194" s="46" t="s">
        <v>254</v>
      </c>
      <c r="C194" s="49">
        <v>306.93329724293898</v>
      </c>
    </row>
    <row r="195" spans="1:3">
      <c r="A195" s="45" t="s">
        <v>408</v>
      </c>
      <c r="B195" s="46" t="s">
        <v>254</v>
      </c>
      <c r="C195" s="49">
        <v>603.23922290006396</v>
      </c>
    </row>
    <row r="196" spans="1:3">
      <c r="A196" s="45" t="s">
        <v>409</v>
      </c>
      <c r="B196" s="46" t="s">
        <v>254</v>
      </c>
      <c r="C196" s="49">
        <v>623.73510153114296</v>
      </c>
    </row>
    <row r="197" spans="1:3">
      <c r="A197" s="45" t="s">
        <v>410</v>
      </c>
      <c r="B197" s="46" t="s">
        <v>254</v>
      </c>
      <c r="C197" s="49">
        <v>913.75913735953804</v>
      </c>
    </row>
    <row r="198" spans="1:3">
      <c r="A198" s="45" t="s">
        <v>411</v>
      </c>
      <c r="B198" s="46" t="s">
        <v>254</v>
      </c>
      <c r="C198" s="49">
        <v>239.81500802006599</v>
      </c>
    </row>
    <row r="199" spans="1:3">
      <c r="A199" s="45" t="s">
        <v>412</v>
      </c>
      <c r="B199" s="46" t="s">
        <v>254</v>
      </c>
      <c r="C199" s="49">
        <v>434.52076506437601</v>
      </c>
    </row>
    <row r="200" spans="1:3">
      <c r="A200" s="45" t="s">
        <v>413</v>
      </c>
      <c r="B200" s="46" t="s">
        <v>254</v>
      </c>
      <c r="C200" s="49">
        <v>639.76069723322803</v>
      </c>
    </row>
    <row r="201" spans="1:3">
      <c r="A201" s="45" t="s">
        <v>414</v>
      </c>
      <c r="B201" s="46" t="s">
        <v>254</v>
      </c>
      <c r="C201" s="49">
        <v>301.13452753582499</v>
      </c>
    </row>
    <row r="202" spans="1:3">
      <c r="A202" s="45" t="s">
        <v>415</v>
      </c>
      <c r="B202" s="46" t="s">
        <v>254</v>
      </c>
      <c r="C202" s="49">
        <v>653.52192933768004</v>
      </c>
    </row>
    <row r="203" spans="1:3">
      <c r="A203" s="45" t="s">
        <v>416</v>
      </c>
      <c r="B203" s="46" t="s">
        <v>254</v>
      </c>
      <c r="C203" s="49">
        <v>450.19502535906099</v>
      </c>
    </row>
    <row r="204" spans="1:3">
      <c r="A204" s="45" t="s">
        <v>417</v>
      </c>
      <c r="B204" s="46" t="s">
        <v>254</v>
      </c>
      <c r="C204" s="49">
        <v>576.67105134218798</v>
      </c>
    </row>
    <row r="205" spans="1:3">
      <c r="A205" s="45" t="s">
        <v>418</v>
      </c>
      <c r="B205" s="46" t="s">
        <v>254</v>
      </c>
      <c r="C205" s="49">
        <v>697.72223162389002</v>
      </c>
    </row>
    <row r="206" spans="1:3">
      <c r="A206" s="45" t="s">
        <v>419</v>
      </c>
      <c r="B206" s="46" t="s">
        <v>254</v>
      </c>
      <c r="C206" s="49">
        <v>541.36377822826</v>
      </c>
    </row>
    <row r="207" spans="1:3">
      <c r="A207" s="45" t="s">
        <v>420</v>
      </c>
      <c r="B207" s="46" t="s">
        <v>254</v>
      </c>
      <c r="C207" s="49">
        <v>944.99297974239505</v>
      </c>
    </row>
    <row r="208" spans="1:3">
      <c r="A208" s="45" t="s">
        <v>421</v>
      </c>
      <c r="B208" s="46" t="s">
        <v>254</v>
      </c>
      <c r="C208" s="49">
        <v>987.38105005955697</v>
      </c>
    </row>
    <row r="209" spans="1:3">
      <c r="A209" s="45" t="s">
        <v>422</v>
      </c>
      <c r="B209" s="46" t="s">
        <v>254</v>
      </c>
      <c r="C209" s="49">
        <v>280.61963490501699</v>
      </c>
    </row>
    <row r="210" spans="1:3">
      <c r="A210" s="45" t="s">
        <v>423</v>
      </c>
      <c r="B210" s="46" t="s">
        <v>254</v>
      </c>
      <c r="C210" s="49">
        <v>176.761402173715</v>
      </c>
    </row>
    <row r="211" spans="1:3">
      <c r="A211" s="45" t="s">
        <v>424</v>
      </c>
      <c r="B211" s="46" t="s">
        <v>254</v>
      </c>
      <c r="C211" s="49">
        <v>185.05774805445799</v>
      </c>
    </row>
    <row r="212" spans="1:3">
      <c r="A212" s="45" t="s">
        <v>425</v>
      </c>
      <c r="B212" s="46" t="s">
        <v>254</v>
      </c>
      <c r="C212" s="49">
        <v>663.47064282726399</v>
      </c>
    </row>
    <row r="213" spans="1:3">
      <c r="A213" s="45" t="s">
        <v>426</v>
      </c>
      <c r="B213" s="46" t="s">
        <v>254</v>
      </c>
      <c r="C213" s="49">
        <v>156.51020656280801</v>
      </c>
    </row>
    <row r="214" spans="1:3">
      <c r="A214" s="45" t="s">
        <v>427</v>
      </c>
      <c r="B214" s="46" t="s">
        <v>254</v>
      </c>
      <c r="C214" s="49">
        <v>298.06565333417001</v>
      </c>
    </row>
    <row r="215" spans="1:3">
      <c r="A215" s="45" t="s">
        <v>428</v>
      </c>
      <c r="B215" s="46" t="s">
        <v>254</v>
      </c>
      <c r="C215" s="49">
        <v>514.10839488694899</v>
      </c>
    </row>
    <row r="216" spans="1:3">
      <c r="A216" s="45" t="s">
        <v>429</v>
      </c>
      <c r="B216" s="46" t="s">
        <v>254</v>
      </c>
      <c r="C216" s="49">
        <v>269.87318472323398</v>
      </c>
    </row>
    <row r="217" spans="1:3">
      <c r="A217" s="45" t="s">
        <v>430</v>
      </c>
      <c r="B217" s="46" t="s">
        <v>254</v>
      </c>
      <c r="C217" s="49">
        <v>635.87416688181997</v>
      </c>
    </row>
    <row r="218" spans="1:3">
      <c r="A218" s="45" t="s">
        <v>431</v>
      </c>
      <c r="B218" s="46" t="s">
        <v>254</v>
      </c>
      <c r="C218" s="49">
        <v>131.51994635827501</v>
      </c>
    </row>
    <row r="219" spans="1:3">
      <c r="A219" s="45" t="s">
        <v>432</v>
      </c>
      <c r="B219" s="46" t="s">
        <v>254</v>
      </c>
      <c r="C219" s="49">
        <v>868.72018462114704</v>
      </c>
    </row>
    <row r="220" spans="1:3">
      <c r="A220" s="45" t="s">
        <v>433</v>
      </c>
      <c r="B220" s="46" t="s">
        <v>254</v>
      </c>
      <c r="C220" s="49">
        <v>912.26016428224602</v>
      </c>
    </row>
    <row r="221" spans="1:3">
      <c r="A221" s="45" t="s">
        <v>434</v>
      </c>
      <c r="B221" s="46" t="s">
        <v>254</v>
      </c>
      <c r="C221" s="49">
        <v>518.40041594112802</v>
      </c>
    </row>
    <row r="222" spans="1:3">
      <c r="A222" s="45" t="s">
        <v>435</v>
      </c>
      <c r="B222" s="46" t="s">
        <v>254</v>
      </c>
      <c r="C222" s="49">
        <v>421.81195781330098</v>
      </c>
    </row>
    <row r="223" spans="1:3">
      <c r="A223" s="45" t="s">
        <v>436</v>
      </c>
      <c r="B223" s="46" t="s">
        <v>254</v>
      </c>
      <c r="C223" s="49">
        <v>826.56468442527796</v>
      </c>
    </row>
    <row r="224" spans="1:3">
      <c r="A224" s="45" t="s">
        <v>437</v>
      </c>
      <c r="B224" s="46" t="s">
        <v>254</v>
      </c>
      <c r="C224" s="49">
        <v>903.09274065170598</v>
      </c>
    </row>
    <row r="225" spans="1:3">
      <c r="A225" s="45" t="s">
        <v>438</v>
      </c>
      <c r="B225" s="46" t="s">
        <v>254</v>
      </c>
      <c r="C225" s="49">
        <v>485.13294040653102</v>
      </c>
    </row>
    <row r="226" spans="1:3">
      <c r="A226" s="45" t="s">
        <v>439</v>
      </c>
      <c r="B226" s="46" t="s">
        <v>254</v>
      </c>
      <c r="C226" s="49">
        <v>701.93473253647198</v>
      </c>
    </row>
    <row r="227" spans="1:3">
      <c r="A227" s="45" t="s">
        <v>440</v>
      </c>
      <c r="B227" s="46" t="s">
        <v>254</v>
      </c>
      <c r="C227" s="49">
        <v>912.33524069135103</v>
      </c>
    </row>
    <row r="228" spans="1:3">
      <c r="A228" s="45" t="s">
        <v>441</v>
      </c>
      <c r="B228" s="46" t="s">
        <v>254</v>
      </c>
      <c r="C228" s="49">
        <v>255.725829757859</v>
      </c>
    </row>
    <row r="229" spans="1:3">
      <c r="A229" s="45" t="s">
        <v>442</v>
      </c>
      <c r="B229" s="46" t="s">
        <v>254</v>
      </c>
      <c r="C229" s="49">
        <v>694.70105193173504</v>
      </c>
    </row>
    <row r="230" spans="1:3">
      <c r="A230" s="45" t="s">
        <v>443</v>
      </c>
      <c r="B230" s="46" t="s">
        <v>254</v>
      </c>
      <c r="C230" s="49">
        <v>870.35802156870102</v>
      </c>
    </row>
    <row r="231" spans="1:3">
      <c r="A231" s="45" t="s">
        <v>444</v>
      </c>
      <c r="B231" s="46" t="s">
        <v>254</v>
      </c>
      <c r="C231" s="49">
        <v>997.45682621264302</v>
      </c>
    </row>
    <row r="232" spans="1:3">
      <c r="A232" s="45" t="s">
        <v>445</v>
      </c>
      <c r="B232" s="46" t="s">
        <v>254</v>
      </c>
      <c r="C232" s="49">
        <v>234.81723436559099</v>
      </c>
    </row>
    <row r="233" spans="1:3">
      <c r="A233" s="45" t="s">
        <v>446</v>
      </c>
      <c r="B233" s="46" t="s">
        <v>254</v>
      </c>
      <c r="C233" s="49">
        <v>351.38570446472897</v>
      </c>
    </row>
    <row r="234" spans="1:3">
      <c r="A234" s="45" t="s">
        <v>447</v>
      </c>
      <c r="B234" s="46" t="s">
        <v>254</v>
      </c>
      <c r="C234" s="49">
        <v>170.330548104039</v>
      </c>
    </row>
    <row r="235" spans="1:3">
      <c r="A235" s="45" t="s">
        <v>448</v>
      </c>
      <c r="B235" s="46" t="s">
        <v>254</v>
      </c>
      <c r="C235" s="49">
        <v>27.639929766180899</v>
      </c>
    </row>
    <row r="236" spans="1:3">
      <c r="A236" s="45" t="s">
        <v>449</v>
      </c>
      <c r="B236" s="46" t="s">
        <v>254</v>
      </c>
      <c r="C236" s="49">
        <v>663.07723366265895</v>
      </c>
    </row>
    <row r="237" spans="1:3">
      <c r="A237" s="45" t="s">
        <v>450</v>
      </c>
      <c r="B237" s="46" t="s">
        <v>254</v>
      </c>
      <c r="C237" s="49">
        <v>292.83880096885099</v>
      </c>
    </row>
    <row r="238" spans="1:3">
      <c r="A238" s="45" t="s">
        <v>451</v>
      </c>
      <c r="B238" s="46" t="s">
        <v>254</v>
      </c>
      <c r="C238" s="49">
        <v>181.19131508522</v>
      </c>
    </row>
    <row r="239" spans="1:3">
      <c r="A239" s="45" t="s">
        <v>452</v>
      </c>
      <c r="B239" s="46" t="s">
        <v>254</v>
      </c>
      <c r="C239" s="49">
        <v>691.23245195014999</v>
      </c>
    </row>
    <row r="240" spans="1:3">
      <c r="A240" s="45" t="s">
        <v>453</v>
      </c>
      <c r="B240" s="46" t="s">
        <v>254</v>
      </c>
      <c r="C240" s="49">
        <v>805.23760242354001</v>
      </c>
    </row>
    <row r="241" spans="1:3">
      <c r="A241" s="45" t="s">
        <v>454</v>
      </c>
      <c r="B241" s="46" t="s">
        <v>254</v>
      </c>
      <c r="C241" s="49">
        <v>449.82040158557498</v>
      </c>
    </row>
    <row r="242" spans="1:3">
      <c r="A242" s="45" t="s">
        <v>455</v>
      </c>
      <c r="B242" s="46" t="s">
        <v>456</v>
      </c>
      <c r="C242" s="49">
        <v>897.49097193111902</v>
      </c>
    </row>
    <row r="243" spans="1:3">
      <c r="A243" s="45" t="s">
        <v>457</v>
      </c>
      <c r="B243" s="46" t="s">
        <v>456</v>
      </c>
      <c r="C243" s="49">
        <v>470.16233552446801</v>
      </c>
    </row>
    <row r="244" spans="1:3">
      <c r="A244" s="45" t="s">
        <v>458</v>
      </c>
      <c r="B244" s="46" t="s">
        <v>456</v>
      </c>
      <c r="C244" s="49">
        <v>675.62418579979396</v>
      </c>
    </row>
    <row r="245" spans="1:3">
      <c r="A245" s="45" t="s">
        <v>459</v>
      </c>
      <c r="B245" s="46" t="s">
        <v>460</v>
      </c>
      <c r="C245" s="49">
        <v>516.45573977902495</v>
      </c>
    </row>
    <row r="246" spans="1:3">
      <c r="A246" s="45" t="s">
        <v>461</v>
      </c>
      <c r="B246" s="46" t="s">
        <v>460</v>
      </c>
      <c r="C246" s="49">
        <v>323.147369807058</v>
      </c>
    </row>
    <row r="247" spans="1:3">
      <c r="A247" s="45" t="s">
        <v>462</v>
      </c>
      <c r="B247" s="46" t="s">
        <v>460</v>
      </c>
      <c r="C247" s="49">
        <v>841.64587512037201</v>
      </c>
    </row>
    <row r="248" spans="1:3">
      <c r="A248" s="45" t="s">
        <v>463</v>
      </c>
      <c r="B248" s="46" t="s">
        <v>460</v>
      </c>
      <c r="C248" s="49">
        <v>15.466557170468899</v>
      </c>
    </row>
    <row r="249" spans="1:3">
      <c r="A249" s="45" t="s">
        <v>464</v>
      </c>
      <c r="B249" s="46" t="s">
        <v>460</v>
      </c>
      <c r="C249" s="49">
        <v>108.384971174607</v>
      </c>
    </row>
    <row r="250" spans="1:3">
      <c r="A250" s="45" t="s">
        <v>465</v>
      </c>
      <c r="B250" s="46" t="s">
        <v>460</v>
      </c>
      <c r="C250" s="49">
        <v>660.12890581254396</v>
      </c>
    </row>
    <row r="251" spans="1:3">
      <c r="A251" s="45" t="s">
        <v>466</v>
      </c>
      <c r="B251" s="46" t="s">
        <v>460</v>
      </c>
      <c r="C251" s="49">
        <v>337.31098499591201</v>
      </c>
    </row>
    <row r="252" spans="1:3">
      <c r="A252" s="45" t="s">
        <v>467</v>
      </c>
      <c r="B252" s="46" t="s">
        <v>460</v>
      </c>
      <c r="C252" s="49">
        <v>942.51064485120605</v>
      </c>
    </row>
    <row r="253" spans="1:3">
      <c r="A253" s="45" t="s">
        <v>468</v>
      </c>
      <c r="B253" s="46" t="s">
        <v>460</v>
      </c>
      <c r="C253" s="49">
        <v>608.37008369361104</v>
      </c>
    </row>
    <row r="254" spans="1:3">
      <c r="A254" s="45" t="s">
        <v>469</v>
      </c>
      <c r="B254" s="46" t="s">
        <v>460</v>
      </c>
      <c r="C254" s="49">
        <v>13.918954953708401</v>
      </c>
    </row>
    <row r="255" spans="1:3">
      <c r="A255" s="45" t="s">
        <v>470</v>
      </c>
      <c r="B255" s="46" t="s">
        <v>460</v>
      </c>
      <c r="C255" s="49">
        <v>909.38360037048096</v>
      </c>
    </row>
    <row r="256" spans="1:3">
      <c r="A256" s="45" t="s">
        <v>471</v>
      </c>
      <c r="B256" s="46" t="s">
        <v>460</v>
      </c>
      <c r="C256" s="49">
        <v>267.66623849110999</v>
      </c>
    </row>
    <row r="257" spans="1:3">
      <c r="A257" s="45" t="s">
        <v>472</v>
      </c>
      <c r="B257" s="46" t="s">
        <v>460</v>
      </c>
      <c r="C257" s="49">
        <v>961.45522118845395</v>
      </c>
    </row>
    <row r="258" spans="1:3">
      <c r="A258" s="45" t="s">
        <v>473</v>
      </c>
      <c r="B258" s="46" t="s">
        <v>460</v>
      </c>
      <c r="C258" s="49">
        <v>663.05429181056104</v>
      </c>
    </row>
    <row r="259" spans="1:3">
      <c r="A259" s="45" t="s">
        <v>474</v>
      </c>
      <c r="B259" s="46" t="s">
        <v>460</v>
      </c>
      <c r="C259" s="49">
        <v>67.526871522552796</v>
      </c>
    </row>
    <row r="260" spans="1:3">
      <c r="A260" s="45" t="s">
        <v>475</v>
      </c>
      <c r="B260" s="46" t="s">
        <v>460</v>
      </c>
      <c r="C260" s="49">
        <v>392.73222299072597</v>
      </c>
    </row>
    <row r="261" spans="1:3">
      <c r="A261" s="45" t="s">
        <v>476</v>
      </c>
      <c r="B261" s="46" t="s">
        <v>460</v>
      </c>
      <c r="C261" s="49">
        <v>234.48899192134201</v>
      </c>
    </row>
    <row r="262" spans="1:3">
      <c r="A262" s="45" t="s">
        <v>477</v>
      </c>
      <c r="B262" s="46" t="s">
        <v>460</v>
      </c>
      <c r="C262" s="49">
        <v>127.71665949961201</v>
      </c>
    </row>
    <row r="263" spans="1:3">
      <c r="A263" s="45" t="s">
        <v>478</v>
      </c>
      <c r="B263" s="46" t="s">
        <v>460</v>
      </c>
      <c r="C263" s="49">
        <v>516.63994568700696</v>
      </c>
    </row>
    <row r="264" spans="1:3">
      <c r="A264" s="45" t="s">
        <v>479</v>
      </c>
      <c r="B264" s="46" t="s">
        <v>460</v>
      </c>
      <c r="C264" s="49">
        <v>132.23359209352799</v>
      </c>
    </row>
    <row r="265" spans="1:3">
      <c r="A265" s="45" t="s">
        <v>480</v>
      </c>
      <c r="B265" s="46" t="s">
        <v>460</v>
      </c>
      <c r="C265" s="49">
        <v>877.43495054095899</v>
      </c>
    </row>
    <row r="266" spans="1:3">
      <c r="A266" s="45" t="s">
        <v>481</v>
      </c>
      <c r="B266" s="46" t="s">
        <v>460</v>
      </c>
      <c r="C266" s="49">
        <v>499.97626275934198</v>
      </c>
    </row>
    <row r="267" spans="1:3">
      <c r="A267" s="45" t="s">
        <v>482</v>
      </c>
      <c r="B267" s="46" t="s">
        <v>460</v>
      </c>
      <c r="C267" s="49">
        <v>478.203559493797</v>
      </c>
    </row>
    <row r="268" spans="1:3">
      <c r="A268" s="45" t="s">
        <v>483</v>
      </c>
      <c r="B268" s="46" t="s">
        <v>460</v>
      </c>
      <c r="C268" s="49">
        <v>648.484788578191</v>
      </c>
    </row>
    <row r="269" spans="1:3">
      <c r="A269" s="45" t="s">
        <v>484</v>
      </c>
      <c r="B269" s="46" t="s">
        <v>460</v>
      </c>
      <c r="C269" s="49">
        <v>980.43562641409801</v>
      </c>
    </row>
    <row r="270" spans="1:3">
      <c r="A270" s="45" t="s">
        <v>485</v>
      </c>
      <c r="B270" s="46" t="s">
        <v>460</v>
      </c>
      <c r="C270" s="49">
        <v>69.6140128595584</v>
      </c>
    </row>
    <row r="271" spans="1:3">
      <c r="A271" s="45" t="s">
        <v>486</v>
      </c>
      <c r="B271" s="46" t="s">
        <v>460</v>
      </c>
      <c r="C271" s="49">
        <v>890.54729372276995</v>
      </c>
    </row>
    <row r="272" spans="1:3">
      <c r="A272" s="45" t="s">
        <v>487</v>
      </c>
      <c r="B272" s="46" t="s">
        <v>460</v>
      </c>
      <c r="C272" s="49">
        <v>276.29865132062901</v>
      </c>
    </row>
    <row r="273" spans="1:3">
      <c r="A273" s="45" t="s">
        <v>488</v>
      </c>
      <c r="B273" s="46" t="s">
        <v>460</v>
      </c>
      <c r="C273" s="49">
        <v>740.38161989878995</v>
      </c>
    </row>
    <row r="274" spans="1:3">
      <c r="A274" s="45" t="s">
        <v>489</v>
      </c>
      <c r="B274" s="46" t="s">
        <v>460</v>
      </c>
      <c r="C274" s="49">
        <v>499.21602601255398</v>
      </c>
    </row>
    <row r="275" spans="1:3">
      <c r="A275" s="45" t="s">
        <v>490</v>
      </c>
      <c r="B275" s="46" t="s">
        <v>460</v>
      </c>
      <c r="C275" s="49">
        <v>11.9184692971244</v>
      </c>
    </row>
    <row r="276" spans="1:3">
      <c r="A276" s="45" t="s">
        <v>491</v>
      </c>
      <c r="B276" s="46" t="s">
        <v>460</v>
      </c>
      <c r="C276" s="49">
        <v>262.61396705841599</v>
      </c>
    </row>
    <row r="277" spans="1:3">
      <c r="A277" s="45" t="s">
        <v>492</v>
      </c>
      <c r="B277" s="46" t="s">
        <v>460</v>
      </c>
      <c r="C277" s="49">
        <v>343.09748070079002</v>
      </c>
    </row>
    <row r="278" spans="1:3">
      <c r="A278" s="45" t="s">
        <v>493</v>
      </c>
      <c r="B278" s="46" t="s">
        <v>460</v>
      </c>
      <c r="C278" s="49">
        <v>771.68496246123595</v>
      </c>
    </row>
    <row r="279" spans="1:3">
      <c r="A279" s="45" t="s">
        <v>494</v>
      </c>
      <c r="B279" s="46" t="s">
        <v>460</v>
      </c>
      <c r="C279" s="49">
        <v>929.34333179517205</v>
      </c>
    </row>
    <row r="280" spans="1:3">
      <c r="A280" s="45" t="s">
        <v>495</v>
      </c>
      <c r="B280" s="46" t="s">
        <v>460</v>
      </c>
      <c r="C280" s="49">
        <v>292.18856038454601</v>
      </c>
    </row>
    <row r="281" spans="1:3">
      <c r="A281" s="45" t="s">
        <v>496</v>
      </c>
      <c r="B281" s="46" t="s">
        <v>460</v>
      </c>
      <c r="C281" s="49">
        <v>795.17853662837001</v>
      </c>
    </row>
    <row r="282" spans="1:3">
      <c r="A282" s="45" t="s">
        <v>497</v>
      </c>
      <c r="B282" s="46" t="s">
        <v>460</v>
      </c>
      <c r="C282" s="49">
        <v>659.73522722517896</v>
      </c>
    </row>
    <row r="283" spans="1:3">
      <c r="A283" s="45" t="s">
        <v>498</v>
      </c>
      <c r="B283" s="46" t="s">
        <v>460</v>
      </c>
      <c r="C283" s="49">
        <v>470.99357847935602</v>
      </c>
    </row>
    <row r="284" spans="1:3">
      <c r="A284" s="45" t="s">
        <v>499</v>
      </c>
      <c r="B284" s="46" t="s">
        <v>460</v>
      </c>
      <c r="C284" s="49">
        <v>839.26124575495805</v>
      </c>
    </row>
    <row r="285" spans="1:3">
      <c r="A285" s="45" t="s">
        <v>500</v>
      </c>
      <c r="B285" s="46" t="s">
        <v>460</v>
      </c>
      <c r="C285" s="49">
        <v>596.02155944444405</v>
      </c>
    </row>
    <row r="286" spans="1:3">
      <c r="A286" s="45" t="s">
        <v>501</v>
      </c>
      <c r="B286" s="46" t="s">
        <v>460</v>
      </c>
      <c r="C286" s="49">
        <v>739.06230388467804</v>
      </c>
    </row>
    <row r="287" spans="1:3">
      <c r="A287" s="45" t="s">
        <v>502</v>
      </c>
      <c r="B287" s="46" t="s">
        <v>460</v>
      </c>
      <c r="C287" s="49">
        <v>542.21345142237794</v>
      </c>
    </row>
    <row r="288" spans="1:3">
      <c r="A288" s="45" t="s">
        <v>503</v>
      </c>
      <c r="B288" s="46" t="s">
        <v>460</v>
      </c>
      <c r="C288" s="49">
        <v>289.63341917412998</v>
      </c>
    </row>
    <row r="289" spans="1:3">
      <c r="A289" s="45" t="s">
        <v>504</v>
      </c>
      <c r="B289" s="46" t="s">
        <v>460</v>
      </c>
      <c r="C289" s="49">
        <v>701.13670913391502</v>
      </c>
    </row>
    <row r="290" spans="1:3">
      <c r="A290" s="45" t="s">
        <v>505</v>
      </c>
      <c r="B290" s="46" t="s">
        <v>460</v>
      </c>
      <c r="C290" s="49">
        <v>74.947404182631203</v>
      </c>
    </row>
    <row r="291" spans="1:3">
      <c r="A291" s="45" t="s">
        <v>506</v>
      </c>
      <c r="B291" s="46" t="s">
        <v>460</v>
      </c>
      <c r="C291" s="49">
        <v>269.78347762139498</v>
      </c>
    </row>
    <row r="292" spans="1:3">
      <c r="A292" s="45" t="s">
        <v>507</v>
      </c>
      <c r="B292" s="46" t="s">
        <v>460</v>
      </c>
      <c r="C292" s="49">
        <v>754.86071972396201</v>
      </c>
    </row>
    <row r="293" spans="1:3">
      <c r="A293" s="45" t="s">
        <v>508</v>
      </c>
      <c r="B293" s="46" t="s">
        <v>460</v>
      </c>
      <c r="C293" s="49">
        <v>698.45540902931202</v>
      </c>
    </row>
    <row r="294" spans="1:3">
      <c r="A294" s="45" t="s">
        <v>509</v>
      </c>
      <c r="B294" s="46" t="s">
        <v>460</v>
      </c>
      <c r="C294" s="49">
        <v>741.89907687121001</v>
      </c>
    </row>
    <row r="295" spans="1:3">
      <c r="A295" s="45" t="s">
        <v>510</v>
      </c>
      <c r="B295" s="46" t="s">
        <v>460</v>
      </c>
      <c r="C295" s="49">
        <v>402.16095215270502</v>
      </c>
    </row>
    <row r="296" spans="1:3">
      <c r="A296" s="45" t="s">
        <v>511</v>
      </c>
      <c r="B296" s="46" t="s">
        <v>460</v>
      </c>
      <c r="C296" s="49">
        <v>834.03809171120599</v>
      </c>
    </row>
    <row r="297" spans="1:3">
      <c r="A297" s="45" t="s">
        <v>512</v>
      </c>
      <c r="B297" s="46" t="s">
        <v>460</v>
      </c>
      <c r="C297" s="49">
        <v>299.42569574996003</v>
      </c>
    </row>
    <row r="298" spans="1:3">
      <c r="A298" s="45" t="s">
        <v>513</v>
      </c>
      <c r="B298" s="46" t="s">
        <v>460</v>
      </c>
      <c r="C298" s="49">
        <v>871.08496035854705</v>
      </c>
    </row>
    <row r="299" spans="1:3">
      <c r="A299" s="45" t="s">
        <v>514</v>
      </c>
      <c r="B299" s="46" t="s">
        <v>460</v>
      </c>
      <c r="C299" s="49">
        <v>136.72268129325099</v>
      </c>
    </row>
    <row r="300" spans="1:3">
      <c r="A300" s="45" t="s">
        <v>515</v>
      </c>
      <c r="B300" s="46" t="s">
        <v>460</v>
      </c>
      <c r="C300" s="49">
        <v>964.77998101744402</v>
      </c>
    </row>
    <row r="301" spans="1:3">
      <c r="A301" s="45" t="s">
        <v>516</v>
      </c>
      <c r="B301" s="46" t="s">
        <v>460</v>
      </c>
      <c r="C301" s="49">
        <v>315.52057231315598</v>
      </c>
    </row>
    <row r="302" spans="1:3">
      <c r="A302" s="45" t="s">
        <v>517</v>
      </c>
      <c r="B302" s="46" t="s">
        <v>460</v>
      </c>
      <c r="C302" s="49">
        <v>938.86768750725901</v>
      </c>
    </row>
    <row r="303" spans="1:3">
      <c r="A303" s="45" t="s">
        <v>518</v>
      </c>
      <c r="B303" s="46" t="s">
        <v>519</v>
      </c>
      <c r="C303" s="49">
        <v>830.88600879518594</v>
      </c>
    </row>
    <row r="304" spans="1:3">
      <c r="A304" s="45" t="s">
        <v>520</v>
      </c>
      <c r="B304" s="46" t="s">
        <v>519</v>
      </c>
      <c r="C304" s="49">
        <v>342.81937751662099</v>
      </c>
    </row>
    <row r="305" spans="1:3">
      <c r="A305" s="45" t="s">
        <v>521</v>
      </c>
      <c r="B305" s="46" t="s">
        <v>519</v>
      </c>
      <c r="C305" s="49">
        <v>40.433590735429902</v>
      </c>
    </row>
    <row r="306" spans="1:3">
      <c r="A306" s="45" t="s">
        <v>522</v>
      </c>
      <c r="B306" s="46" t="s">
        <v>519</v>
      </c>
      <c r="C306" s="49">
        <v>309.621612656531</v>
      </c>
    </row>
    <row r="307" spans="1:3">
      <c r="A307" s="45" t="s">
        <v>523</v>
      </c>
      <c r="B307" s="46" t="s">
        <v>519</v>
      </c>
      <c r="C307" s="49">
        <v>5.1848997924563998</v>
      </c>
    </row>
    <row r="308" spans="1:3">
      <c r="A308" s="45" t="s">
        <v>524</v>
      </c>
      <c r="B308" s="46" t="s">
        <v>519</v>
      </c>
      <c r="C308" s="49">
        <v>132.227861714293</v>
      </c>
    </row>
    <row r="309" spans="1:3">
      <c r="A309" s="45" t="s">
        <v>525</v>
      </c>
      <c r="B309" s="46" t="s">
        <v>519</v>
      </c>
      <c r="C309" s="49">
        <v>821.15689607443301</v>
      </c>
    </row>
    <row r="310" spans="1:3">
      <c r="A310" s="45" t="s">
        <v>526</v>
      </c>
      <c r="B310" s="46" t="s">
        <v>519</v>
      </c>
      <c r="C310" s="49">
        <v>793.20334700961496</v>
      </c>
    </row>
    <row r="311" spans="1:3">
      <c r="A311" s="45" t="s">
        <v>527</v>
      </c>
      <c r="B311" s="46" t="s">
        <v>519</v>
      </c>
      <c r="C311" s="49">
        <v>261.39798142815903</v>
      </c>
    </row>
    <row r="312" spans="1:3">
      <c r="A312" s="45" t="s">
        <v>528</v>
      </c>
      <c r="B312" s="46" t="s">
        <v>519</v>
      </c>
      <c r="C312" s="49">
        <v>400.90260594799901</v>
      </c>
    </row>
    <row r="313" spans="1:3">
      <c r="A313" s="45" t="s">
        <v>529</v>
      </c>
      <c r="B313" s="46" t="s">
        <v>519</v>
      </c>
      <c r="C313" s="49">
        <v>475.82001529798299</v>
      </c>
    </row>
    <row r="314" spans="1:3">
      <c r="A314" s="45" t="s">
        <v>530</v>
      </c>
      <c r="B314" s="46" t="s">
        <v>519</v>
      </c>
      <c r="C314" s="49">
        <v>239.697241495524</v>
      </c>
    </row>
    <row r="315" spans="1:3">
      <c r="A315" s="45" t="s">
        <v>531</v>
      </c>
      <c r="B315" s="46" t="s">
        <v>519</v>
      </c>
      <c r="C315" s="49">
        <v>277.935727541907</v>
      </c>
    </row>
    <row r="316" spans="1:3">
      <c r="A316" s="45" t="s">
        <v>532</v>
      </c>
      <c r="B316" s="46" t="s">
        <v>519</v>
      </c>
      <c r="C316" s="49">
        <v>818.10718906631905</v>
      </c>
    </row>
    <row r="317" spans="1:3">
      <c r="A317" s="45" t="s">
        <v>533</v>
      </c>
      <c r="B317" s="46" t="s">
        <v>519</v>
      </c>
      <c r="C317" s="49">
        <v>842.03082032289399</v>
      </c>
    </row>
    <row r="318" spans="1:3">
      <c r="A318" s="45" t="s">
        <v>534</v>
      </c>
      <c r="B318" s="46" t="s">
        <v>519</v>
      </c>
      <c r="C318" s="49">
        <v>796.013391145269</v>
      </c>
    </row>
    <row r="319" spans="1:3">
      <c r="A319" s="45" t="s">
        <v>535</v>
      </c>
      <c r="B319" s="46" t="s">
        <v>519</v>
      </c>
      <c r="C319" s="49">
        <v>858.84143769044999</v>
      </c>
    </row>
    <row r="320" spans="1:3">
      <c r="A320" s="45" t="s">
        <v>536</v>
      </c>
      <c r="B320" s="46" t="s">
        <v>519</v>
      </c>
      <c r="C320" s="49">
        <v>893.08655791014996</v>
      </c>
    </row>
    <row r="321" spans="1:3">
      <c r="A321" s="45" t="s">
        <v>537</v>
      </c>
      <c r="B321" s="46" t="s">
        <v>519</v>
      </c>
      <c r="C321" s="49">
        <v>214.41223558655901</v>
      </c>
    </row>
    <row r="322" spans="1:3">
      <c r="A322" s="45" t="s">
        <v>538</v>
      </c>
      <c r="B322" s="46" t="s">
        <v>519</v>
      </c>
      <c r="C322" s="49">
        <v>953.89269559132799</v>
      </c>
    </row>
    <row r="323" spans="1:3">
      <c r="A323" s="45" t="s">
        <v>539</v>
      </c>
      <c r="B323" s="46" t="s">
        <v>519</v>
      </c>
      <c r="C323" s="49">
        <v>391.49040243718702</v>
      </c>
    </row>
    <row r="324" spans="1:3">
      <c r="A324" s="45" t="s">
        <v>540</v>
      </c>
      <c r="B324" s="46" t="s">
        <v>519</v>
      </c>
      <c r="C324" s="49">
        <v>38.569335611581302</v>
      </c>
    </row>
    <row r="325" spans="1:3">
      <c r="A325" s="45" t="s">
        <v>541</v>
      </c>
      <c r="B325" s="46" t="s">
        <v>519</v>
      </c>
      <c r="C325" s="49">
        <v>0.77204133963299004</v>
      </c>
    </row>
    <row r="326" spans="1:3">
      <c r="A326" s="45" t="s">
        <v>542</v>
      </c>
      <c r="B326" s="46" t="s">
        <v>519</v>
      </c>
      <c r="C326" s="49">
        <v>793.54499653559003</v>
      </c>
    </row>
    <row r="327" spans="1:3">
      <c r="A327" s="45" t="s">
        <v>543</v>
      </c>
      <c r="B327" s="46" t="s">
        <v>519</v>
      </c>
      <c r="C327" s="49">
        <v>616.73797602685295</v>
      </c>
    </row>
    <row r="328" spans="1:3">
      <c r="A328" s="45" t="s">
        <v>544</v>
      </c>
      <c r="B328" s="46" t="s">
        <v>519</v>
      </c>
      <c r="C328" s="49">
        <v>194.98955972535001</v>
      </c>
    </row>
    <row r="329" spans="1:3">
      <c r="A329" s="45" t="s">
        <v>545</v>
      </c>
      <c r="B329" s="46" t="s">
        <v>519</v>
      </c>
      <c r="C329" s="49">
        <v>203.79306265944001</v>
      </c>
    </row>
    <row r="330" spans="1:3">
      <c r="A330" s="45" t="s">
        <v>546</v>
      </c>
      <c r="B330" s="46" t="s">
        <v>519</v>
      </c>
      <c r="C330" s="49">
        <v>662.99537836214495</v>
      </c>
    </row>
    <row r="331" spans="1:3">
      <c r="A331" s="45" t="s">
        <v>547</v>
      </c>
      <c r="B331" s="46" t="s">
        <v>519</v>
      </c>
      <c r="C331" s="49">
        <v>488.93789462336599</v>
      </c>
    </row>
    <row r="332" spans="1:3">
      <c r="A332" s="45" t="s">
        <v>548</v>
      </c>
      <c r="B332" s="46" t="s">
        <v>519</v>
      </c>
      <c r="C332" s="49">
        <v>70.390096073217606</v>
      </c>
    </row>
    <row r="333" spans="1:3">
      <c r="A333" s="45" t="s">
        <v>549</v>
      </c>
      <c r="B333" s="46" t="s">
        <v>519</v>
      </c>
      <c r="C333" s="49">
        <v>512.46053506962005</v>
      </c>
    </row>
    <row r="334" spans="1:3">
      <c r="A334" s="45" t="s">
        <v>550</v>
      </c>
      <c r="B334" s="46" t="s">
        <v>519</v>
      </c>
      <c r="C334" s="49">
        <v>86.241918736646994</v>
      </c>
    </row>
    <row r="335" spans="1:3">
      <c r="A335" s="45" t="s">
        <v>551</v>
      </c>
      <c r="B335" s="46" t="s">
        <v>519</v>
      </c>
      <c r="C335" s="49">
        <v>193.21091261013001</v>
      </c>
    </row>
    <row r="336" spans="1:3">
      <c r="A336" s="45" t="s">
        <v>552</v>
      </c>
      <c r="B336" s="46" t="s">
        <v>519</v>
      </c>
      <c r="C336" s="49">
        <v>735.69974408196595</v>
      </c>
    </row>
    <row r="337" spans="1:3">
      <c r="A337" s="45" t="s">
        <v>553</v>
      </c>
      <c r="B337" s="46" t="s">
        <v>554</v>
      </c>
      <c r="C337" s="49">
        <v>518.51362898732896</v>
      </c>
    </row>
    <row r="338" spans="1:3">
      <c r="A338" s="45" t="s">
        <v>555</v>
      </c>
      <c r="B338" s="46" t="s">
        <v>554</v>
      </c>
      <c r="C338" s="49">
        <v>533.67728455266194</v>
      </c>
    </row>
    <row r="339" spans="1:3">
      <c r="A339" s="45" t="s">
        <v>556</v>
      </c>
      <c r="B339" s="46" t="s">
        <v>554</v>
      </c>
      <c r="C339" s="49">
        <v>455.93859169624</v>
      </c>
    </row>
    <row r="340" spans="1:3">
      <c r="A340" s="45" t="s">
        <v>557</v>
      </c>
      <c r="B340" s="46" t="s">
        <v>554</v>
      </c>
      <c r="C340" s="49">
        <v>984.236048774815</v>
      </c>
    </row>
    <row r="341" spans="1:3">
      <c r="A341" s="45" t="s">
        <v>558</v>
      </c>
      <c r="B341" s="46" t="s">
        <v>554</v>
      </c>
      <c r="C341" s="49">
        <v>393.56201746212702</v>
      </c>
    </row>
    <row r="342" spans="1:3">
      <c r="A342" s="45" t="s">
        <v>559</v>
      </c>
      <c r="B342" s="46" t="s">
        <v>554</v>
      </c>
      <c r="C342" s="49">
        <v>383.90049554971</v>
      </c>
    </row>
    <row r="343" spans="1:3">
      <c r="A343" s="45" t="s">
        <v>560</v>
      </c>
      <c r="B343" s="46" t="s">
        <v>554</v>
      </c>
      <c r="C343" s="49">
        <v>498.09379369817202</v>
      </c>
    </row>
    <row r="344" spans="1:3">
      <c r="A344" s="45" t="s">
        <v>561</v>
      </c>
      <c r="B344" s="46" t="s">
        <v>554</v>
      </c>
      <c r="C344" s="49">
        <v>990.47490975129404</v>
      </c>
    </row>
    <row r="345" spans="1:3">
      <c r="A345" s="45" t="s">
        <v>562</v>
      </c>
      <c r="B345" s="46" t="s">
        <v>554</v>
      </c>
      <c r="C345" s="49">
        <v>665.41566745987097</v>
      </c>
    </row>
    <row r="346" spans="1:3">
      <c r="A346" s="45" t="s">
        <v>563</v>
      </c>
      <c r="B346" s="46" t="s">
        <v>554</v>
      </c>
      <c r="C346" s="49">
        <v>258.59712339109302</v>
      </c>
    </row>
    <row r="347" spans="1:3">
      <c r="A347" s="45" t="s">
        <v>564</v>
      </c>
      <c r="B347" s="46" t="s">
        <v>554</v>
      </c>
      <c r="C347" s="49">
        <v>893.67582392302302</v>
      </c>
    </row>
    <row r="348" spans="1:3">
      <c r="A348" s="45" t="s">
        <v>565</v>
      </c>
      <c r="B348" s="46" t="s">
        <v>554</v>
      </c>
      <c r="C348" s="49">
        <v>1.59374801242063</v>
      </c>
    </row>
    <row r="349" spans="1:3">
      <c r="A349" s="45" t="s">
        <v>566</v>
      </c>
      <c r="B349" s="46" t="s">
        <v>554</v>
      </c>
      <c r="C349" s="49">
        <v>863.52622998296795</v>
      </c>
    </row>
    <row r="350" spans="1:3">
      <c r="A350" s="45" t="s">
        <v>567</v>
      </c>
      <c r="B350" s="46" t="s">
        <v>554</v>
      </c>
      <c r="C350" s="49">
        <v>902.43166273109296</v>
      </c>
    </row>
    <row r="351" spans="1:3">
      <c r="A351" s="45" t="s">
        <v>568</v>
      </c>
      <c r="B351" s="46" t="s">
        <v>554</v>
      </c>
      <c r="C351" s="49">
        <v>992.686682065318</v>
      </c>
    </row>
    <row r="352" spans="1:3">
      <c r="A352" s="45" t="s">
        <v>569</v>
      </c>
      <c r="B352" s="46" t="s">
        <v>554</v>
      </c>
      <c r="C352" s="49">
        <v>387.23156348768703</v>
      </c>
    </row>
    <row r="353" spans="1:3">
      <c r="A353" s="45" t="s">
        <v>570</v>
      </c>
      <c r="B353" s="46" t="s">
        <v>554</v>
      </c>
      <c r="C353" s="49">
        <v>212.512012570238</v>
      </c>
    </row>
    <row r="354" spans="1:3">
      <c r="A354" s="45" t="s">
        <v>571</v>
      </c>
      <c r="B354" s="46" t="s">
        <v>554</v>
      </c>
      <c r="C354" s="49">
        <v>291.80245230517698</v>
      </c>
    </row>
    <row r="355" spans="1:3">
      <c r="A355" s="45" t="s">
        <v>572</v>
      </c>
      <c r="B355" s="46" t="s">
        <v>554</v>
      </c>
      <c r="C355" s="49">
        <v>3.2110891388057401</v>
      </c>
    </row>
    <row r="356" spans="1:3">
      <c r="A356" s="45" t="s">
        <v>573</v>
      </c>
      <c r="B356" s="46" t="s">
        <v>554</v>
      </c>
      <c r="C356" s="49">
        <v>747.433432211222</v>
      </c>
    </row>
    <row r="357" spans="1:3">
      <c r="A357" s="45" t="s">
        <v>574</v>
      </c>
      <c r="B357" s="46" t="s">
        <v>554</v>
      </c>
      <c r="C357" s="49">
        <v>755.06474640628699</v>
      </c>
    </row>
    <row r="358" spans="1:3">
      <c r="A358" s="45" t="s">
        <v>575</v>
      </c>
      <c r="B358" s="46" t="s">
        <v>554</v>
      </c>
      <c r="C358" s="49">
        <v>702.20145614420801</v>
      </c>
    </row>
    <row r="359" spans="1:3">
      <c r="A359" s="45" t="s">
        <v>576</v>
      </c>
      <c r="B359" s="46" t="s">
        <v>554</v>
      </c>
      <c r="C359" s="49">
        <v>531.82779226930199</v>
      </c>
    </row>
    <row r="360" spans="1:3">
      <c r="A360" s="45" t="s">
        <v>577</v>
      </c>
      <c r="B360" s="46" t="s">
        <v>554</v>
      </c>
      <c r="C360" s="49">
        <v>292.07487681921498</v>
      </c>
    </row>
    <row r="361" spans="1:3">
      <c r="A361" s="45" t="s">
        <v>578</v>
      </c>
      <c r="B361" s="46" t="s">
        <v>554</v>
      </c>
      <c r="C361" s="49">
        <v>678.692241510092</v>
      </c>
    </row>
    <row r="362" spans="1:3">
      <c r="A362" s="45" t="s">
        <v>579</v>
      </c>
      <c r="B362" s="46" t="s">
        <v>554</v>
      </c>
      <c r="C362" s="49">
        <v>647.83087061351296</v>
      </c>
    </row>
    <row r="363" spans="1:3">
      <c r="A363" s="45" t="s">
        <v>580</v>
      </c>
      <c r="B363" s="46" t="s">
        <v>554</v>
      </c>
      <c r="C363" s="49">
        <v>558.30729530865597</v>
      </c>
    </row>
    <row r="364" spans="1:3">
      <c r="A364" s="45" t="s">
        <v>581</v>
      </c>
      <c r="B364" s="46" t="s">
        <v>554</v>
      </c>
      <c r="C364" s="49">
        <v>347.27422630919898</v>
      </c>
    </row>
    <row r="365" spans="1:3">
      <c r="A365" s="45" t="s">
        <v>582</v>
      </c>
      <c r="B365" s="46" t="s">
        <v>554</v>
      </c>
      <c r="C365" s="49">
        <v>791.50358264792601</v>
      </c>
    </row>
    <row r="366" spans="1:3">
      <c r="A366" s="45" t="s">
        <v>583</v>
      </c>
      <c r="B366" s="46" t="s">
        <v>554</v>
      </c>
      <c r="C366" s="49">
        <v>568.01218528317099</v>
      </c>
    </row>
    <row r="367" spans="1:3">
      <c r="A367" s="45" t="s">
        <v>584</v>
      </c>
      <c r="B367" s="46" t="s">
        <v>554</v>
      </c>
      <c r="C367" s="49">
        <v>658.99866601792598</v>
      </c>
    </row>
    <row r="368" spans="1:3">
      <c r="A368" s="45" t="s">
        <v>585</v>
      </c>
      <c r="B368" s="46" t="s">
        <v>554</v>
      </c>
      <c r="C368" s="49">
        <v>237.22596204802099</v>
      </c>
    </row>
    <row r="369" spans="1:3">
      <c r="A369" s="45" t="s">
        <v>586</v>
      </c>
      <c r="B369" s="46" t="s">
        <v>554</v>
      </c>
      <c r="C369" s="49">
        <v>7.5002736168541304</v>
      </c>
    </row>
    <row r="370" spans="1:3">
      <c r="A370" s="45" t="s">
        <v>587</v>
      </c>
      <c r="B370" s="46" t="s">
        <v>554</v>
      </c>
      <c r="C370" s="49">
        <v>871.51419112436304</v>
      </c>
    </row>
    <row r="371" spans="1:3">
      <c r="A371" s="45" t="s">
        <v>588</v>
      </c>
      <c r="B371" s="46" t="s">
        <v>554</v>
      </c>
      <c r="C371" s="49">
        <v>352.19803236370302</v>
      </c>
    </row>
    <row r="372" spans="1:3">
      <c r="A372" s="45" t="s">
        <v>589</v>
      </c>
      <c r="B372" s="46" t="s">
        <v>554</v>
      </c>
      <c r="C372" s="49">
        <v>148.202843929951</v>
      </c>
    </row>
    <row r="373" spans="1:3">
      <c r="A373" s="45" t="s">
        <v>590</v>
      </c>
      <c r="B373" s="46" t="s">
        <v>554</v>
      </c>
      <c r="C373" s="49">
        <v>711.45723605291698</v>
      </c>
    </row>
    <row r="374" spans="1:3">
      <c r="A374" s="45" t="s">
        <v>591</v>
      </c>
      <c r="B374" s="46" t="s">
        <v>592</v>
      </c>
      <c r="C374" s="49">
        <v>432.842275702189</v>
      </c>
    </row>
    <row r="375" spans="1:3">
      <c r="A375" s="45" t="s">
        <v>593</v>
      </c>
      <c r="B375" s="46" t="s">
        <v>592</v>
      </c>
      <c r="C375" s="49">
        <v>155.31667119407899</v>
      </c>
    </row>
    <row r="376" spans="1:3">
      <c r="A376" s="45" t="s">
        <v>594</v>
      </c>
      <c r="B376" s="46" t="s">
        <v>592</v>
      </c>
      <c r="C376" s="49">
        <v>576.35479705414502</v>
      </c>
    </row>
    <row r="377" spans="1:3">
      <c r="A377" s="45" t="s">
        <v>595</v>
      </c>
      <c r="B377" s="46" t="s">
        <v>592</v>
      </c>
      <c r="C377" s="49">
        <v>591.78886876182298</v>
      </c>
    </row>
    <row r="378" spans="1:3">
      <c r="A378" s="45" t="s">
        <v>596</v>
      </c>
      <c r="B378" s="46" t="s">
        <v>592</v>
      </c>
      <c r="C378" s="49">
        <v>169.807109860579</v>
      </c>
    </row>
    <row r="379" spans="1:3">
      <c r="A379" s="45" t="s">
        <v>597</v>
      </c>
      <c r="B379" s="46" t="s">
        <v>592</v>
      </c>
      <c r="C379" s="49">
        <v>886.95294074535298</v>
      </c>
    </row>
    <row r="380" spans="1:3">
      <c r="A380" s="45" t="s">
        <v>598</v>
      </c>
      <c r="B380" s="46" t="s">
        <v>592</v>
      </c>
      <c r="C380" s="49">
        <v>976.15806011096299</v>
      </c>
    </row>
    <row r="381" spans="1:3">
      <c r="A381" s="45" t="s">
        <v>599</v>
      </c>
      <c r="B381" s="46" t="s">
        <v>592</v>
      </c>
      <c r="C381" s="49">
        <v>59.635349769362897</v>
      </c>
    </row>
    <row r="382" spans="1:3">
      <c r="A382" s="45" t="s">
        <v>600</v>
      </c>
      <c r="B382" s="46" t="s">
        <v>592</v>
      </c>
      <c r="C382" s="49">
        <v>890.09708491314802</v>
      </c>
    </row>
    <row r="383" spans="1:3">
      <c r="A383" s="45" t="s">
        <v>601</v>
      </c>
      <c r="B383" s="46" t="s">
        <v>592</v>
      </c>
      <c r="C383" s="49">
        <v>854.797932024175</v>
      </c>
    </row>
    <row r="384" spans="1:3">
      <c r="A384" s="45" t="s">
        <v>602</v>
      </c>
      <c r="B384" s="46" t="s">
        <v>592</v>
      </c>
      <c r="C384" s="49">
        <v>181.81740942027699</v>
      </c>
    </row>
    <row r="385" spans="1:3">
      <c r="A385" s="45" t="s">
        <v>603</v>
      </c>
      <c r="B385" s="46" t="s">
        <v>592</v>
      </c>
      <c r="C385" s="49">
        <v>840.10491653953102</v>
      </c>
    </row>
    <row r="386" spans="1:3">
      <c r="A386" s="45" t="s">
        <v>604</v>
      </c>
      <c r="B386" s="46" t="s">
        <v>592</v>
      </c>
      <c r="C386" s="49">
        <v>881.71233473296195</v>
      </c>
    </row>
    <row r="387" spans="1:3">
      <c r="A387" s="45" t="s">
        <v>605</v>
      </c>
      <c r="B387" s="46" t="s">
        <v>592</v>
      </c>
      <c r="C387" s="49">
        <v>508.16641241609301</v>
      </c>
    </row>
    <row r="388" spans="1:3">
      <c r="A388" s="45" t="s">
        <v>606</v>
      </c>
      <c r="B388" s="46" t="s">
        <v>592</v>
      </c>
      <c r="C388" s="49">
        <v>913.66333844449696</v>
      </c>
    </row>
    <row r="389" spans="1:3">
      <c r="A389" s="45" t="s">
        <v>607</v>
      </c>
      <c r="B389" s="46" t="s">
        <v>592</v>
      </c>
      <c r="C389" s="49">
        <v>298.97386340490198</v>
      </c>
    </row>
    <row r="390" spans="1:3">
      <c r="A390" s="45" t="s">
        <v>608</v>
      </c>
      <c r="B390" s="46" t="s">
        <v>592</v>
      </c>
      <c r="C390" s="49">
        <v>433.63949954642902</v>
      </c>
    </row>
    <row r="391" spans="1:3">
      <c r="A391" s="45" t="s">
        <v>609</v>
      </c>
      <c r="B391" s="46" t="s">
        <v>592</v>
      </c>
      <c r="C391" s="49">
        <v>984.852045476998</v>
      </c>
    </row>
    <row r="392" spans="1:3">
      <c r="A392" s="45" t="s">
        <v>610</v>
      </c>
      <c r="B392" s="46" t="s">
        <v>592</v>
      </c>
      <c r="C392" s="49">
        <v>443.26562959959699</v>
      </c>
    </row>
    <row r="393" spans="1:3">
      <c r="A393" s="45" t="s">
        <v>611</v>
      </c>
      <c r="B393" s="46" t="s">
        <v>592</v>
      </c>
      <c r="C393" s="49">
        <v>523.07529763919001</v>
      </c>
    </row>
    <row r="394" spans="1:3">
      <c r="A394" s="45" t="s">
        <v>612</v>
      </c>
      <c r="B394" s="46" t="s">
        <v>592</v>
      </c>
      <c r="C394" s="49">
        <v>333.82511448636399</v>
      </c>
    </row>
    <row r="395" spans="1:3">
      <c r="A395" s="45" t="s">
        <v>613</v>
      </c>
      <c r="B395" s="46" t="s">
        <v>592</v>
      </c>
      <c r="C395" s="49">
        <v>707.77637057631603</v>
      </c>
    </row>
    <row r="396" spans="1:3">
      <c r="A396" s="45" t="s">
        <v>614</v>
      </c>
      <c r="B396" s="46" t="s">
        <v>592</v>
      </c>
      <c r="C396" s="49">
        <v>283.06242999545202</v>
      </c>
    </row>
    <row r="397" spans="1:3">
      <c r="A397" s="45" t="s">
        <v>615</v>
      </c>
      <c r="B397" s="46" t="s">
        <v>592</v>
      </c>
      <c r="C397" s="49">
        <v>167.45198533248501</v>
      </c>
    </row>
    <row r="398" spans="1:3">
      <c r="A398" s="45" t="s">
        <v>616</v>
      </c>
      <c r="B398" s="46" t="s">
        <v>592</v>
      </c>
      <c r="C398" s="49">
        <v>757.27495033473201</v>
      </c>
    </row>
    <row r="399" spans="1:3">
      <c r="A399" s="45" t="s">
        <v>617</v>
      </c>
      <c r="B399" s="46" t="s">
        <v>592</v>
      </c>
      <c r="C399" s="49">
        <v>408.61423740318901</v>
      </c>
    </row>
    <row r="400" spans="1:3">
      <c r="A400" s="45" t="s">
        <v>618</v>
      </c>
      <c r="B400" s="46" t="s">
        <v>592</v>
      </c>
      <c r="C400" s="49">
        <v>211.75253672054399</v>
      </c>
    </row>
    <row r="401" spans="1:3">
      <c r="A401" s="45" t="s">
        <v>619</v>
      </c>
      <c r="B401" s="46" t="s">
        <v>592</v>
      </c>
      <c r="C401" s="49">
        <v>832.99013246212405</v>
      </c>
    </row>
    <row r="402" spans="1:3">
      <c r="A402" s="45" t="s">
        <v>620</v>
      </c>
      <c r="B402" s="46" t="s">
        <v>592</v>
      </c>
      <c r="C402" s="49">
        <v>7.4179105159872796</v>
      </c>
    </row>
    <row r="403" spans="1:3">
      <c r="A403" s="45" t="s">
        <v>621</v>
      </c>
      <c r="B403" s="46" t="s">
        <v>622</v>
      </c>
      <c r="C403" s="49">
        <v>62.626177511081401</v>
      </c>
    </row>
    <row r="404" spans="1:3">
      <c r="A404" s="45" t="s">
        <v>623</v>
      </c>
      <c r="B404" s="46" t="s">
        <v>622</v>
      </c>
      <c r="C404" s="49">
        <v>263.01633633047402</v>
      </c>
    </row>
    <row r="405" spans="1:3">
      <c r="A405" s="45" t="s">
        <v>624</v>
      </c>
      <c r="B405" s="46" t="s">
        <v>622</v>
      </c>
      <c r="C405" s="49">
        <v>294.76610158241601</v>
      </c>
    </row>
    <row r="406" spans="1:3">
      <c r="A406" s="45" t="s">
        <v>625</v>
      </c>
      <c r="B406" s="46" t="s">
        <v>622</v>
      </c>
      <c r="C406" s="49">
        <v>109.210640904333</v>
      </c>
    </row>
    <row r="407" spans="1:3">
      <c r="A407" s="45" t="s">
        <v>626</v>
      </c>
      <c r="B407" s="46" t="s">
        <v>622</v>
      </c>
      <c r="C407" s="49">
        <v>769.03132145189204</v>
      </c>
    </row>
    <row r="408" spans="1:3">
      <c r="A408" s="45" t="s">
        <v>627</v>
      </c>
      <c r="B408" s="46" t="s">
        <v>622</v>
      </c>
      <c r="C408" s="49">
        <v>867.93497902710601</v>
      </c>
    </row>
    <row r="409" spans="1:3">
      <c r="A409" s="45" t="s">
        <v>628</v>
      </c>
      <c r="B409" s="46" t="s">
        <v>622</v>
      </c>
      <c r="C409" s="49">
        <v>200.75602520400801</v>
      </c>
    </row>
    <row r="410" spans="1:3">
      <c r="A410" s="45" t="s">
        <v>629</v>
      </c>
      <c r="B410" s="46" t="s">
        <v>622</v>
      </c>
      <c r="C410" s="49">
        <v>836.25052856184402</v>
      </c>
    </row>
    <row r="411" spans="1:3">
      <c r="A411" s="45" t="s">
        <v>630</v>
      </c>
      <c r="B411" s="46" t="s">
        <v>622</v>
      </c>
      <c r="C411" s="49">
        <v>27.7680058700094</v>
      </c>
    </row>
    <row r="412" spans="1:3">
      <c r="A412" s="45" t="s">
        <v>631</v>
      </c>
      <c r="B412" s="46" t="s">
        <v>622</v>
      </c>
      <c r="C412" s="49">
        <v>920.91264936214395</v>
      </c>
    </row>
    <row r="413" spans="1:3">
      <c r="A413" s="45" t="s">
        <v>632</v>
      </c>
      <c r="B413" s="46" t="s">
        <v>622</v>
      </c>
      <c r="C413" s="49">
        <v>494.45638561849302</v>
      </c>
    </row>
    <row r="414" spans="1:3">
      <c r="A414" s="45" t="s">
        <v>633</v>
      </c>
      <c r="B414" s="46" t="s">
        <v>622</v>
      </c>
      <c r="C414" s="49">
        <v>267.49015922116598</v>
      </c>
    </row>
    <row r="415" spans="1:3">
      <c r="A415" s="45" t="s">
        <v>634</v>
      </c>
      <c r="B415" s="46" t="s">
        <v>622</v>
      </c>
      <c r="C415" s="49">
        <v>232.18071106726899</v>
      </c>
    </row>
    <row r="416" spans="1:3">
      <c r="A416" s="45" t="s">
        <v>635</v>
      </c>
      <c r="B416" s="46" t="s">
        <v>622</v>
      </c>
      <c r="C416" s="49">
        <v>458.09039164783502</v>
      </c>
    </row>
    <row r="417" spans="1:3">
      <c r="A417" s="45" t="s">
        <v>636</v>
      </c>
      <c r="B417" s="46" t="s">
        <v>622</v>
      </c>
      <c r="C417" s="49">
        <v>117.063373386926</v>
      </c>
    </row>
    <row r="418" spans="1:3">
      <c r="A418" s="45" t="s">
        <v>637</v>
      </c>
      <c r="B418" s="46" t="s">
        <v>622</v>
      </c>
      <c r="C418" s="49">
        <v>890.71703300205195</v>
      </c>
    </row>
    <row r="419" spans="1:3">
      <c r="A419" s="45" t="s">
        <v>638</v>
      </c>
      <c r="B419" s="46" t="s">
        <v>622</v>
      </c>
      <c r="C419" s="49">
        <v>943.30811315231006</v>
      </c>
    </row>
    <row r="420" spans="1:3">
      <c r="A420" s="45" t="s">
        <v>639</v>
      </c>
      <c r="B420" s="46" t="s">
        <v>640</v>
      </c>
      <c r="C420" s="49">
        <v>440.30626883434502</v>
      </c>
    </row>
    <row r="421" spans="1:3">
      <c r="A421" s="45" t="s">
        <v>641</v>
      </c>
      <c r="B421" s="46" t="s">
        <v>640</v>
      </c>
      <c r="C421" s="49">
        <v>459.19322209880301</v>
      </c>
    </row>
    <row r="422" spans="1:3">
      <c r="A422" s="45" t="s">
        <v>642</v>
      </c>
      <c r="B422" s="46" t="s">
        <v>640</v>
      </c>
      <c r="C422" s="49">
        <v>947.96123234731601</v>
      </c>
    </row>
    <row r="423" spans="1:3">
      <c r="A423" s="45" t="s">
        <v>643</v>
      </c>
      <c r="B423" s="46" t="s">
        <v>640</v>
      </c>
      <c r="C423" s="49">
        <v>138.58988298930899</v>
      </c>
    </row>
    <row r="424" spans="1:3">
      <c r="A424" s="45" t="s">
        <v>644</v>
      </c>
      <c r="B424" s="46" t="s">
        <v>640</v>
      </c>
      <c r="C424" s="49">
        <v>302.567838002261</v>
      </c>
    </row>
    <row r="425" spans="1:3">
      <c r="A425" s="45" t="s">
        <v>645</v>
      </c>
      <c r="B425" s="46" t="s">
        <v>640</v>
      </c>
      <c r="C425" s="49">
        <v>730.06402020912196</v>
      </c>
    </row>
    <row r="426" spans="1:3">
      <c r="A426" s="45" t="s">
        <v>646</v>
      </c>
      <c r="B426" s="46" t="s">
        <v>640</v>
      </c>
      <c r="C426" s="49">
        <v>170.06947379130401</v>
      </c>
    </row>
    <row r="427" spans="1:3">
      <c r="A427" s="45" t="s">
        <v>647</v>
      </c>
      <c r="B427" s="46" t="s">
        <v>640</v>
      </c>
      <c r="C427" s="49">
        <v>463.62910439869898</v>
      </c>
    </row>
    <row r="428" spans="1:3">
      <c r="A428" s="45" t="s">
        <v>648</v>
      </c>
      <c r="B428" s="46" t="s">
        <v>640</v>
      </c>
      <c r="C428" s="49">
        <v>512.76129962592302</v>
      </c>
    </row>
    <row r="429" spans="1:3">
      <c r="A429" s="45" t="s">
        <v>649</v>
      </c>
      <c r="B429" s="46" t="s">
        <v>640</v>
      </c>
      <c r="C429" s="49">
        <v>40.050626185262701</v>
      </c>
    </row>
    <row r="430" spans="1:3">
      <c r="A430" s="45" t="s">
        <v>650</v>
      </c>
      <c r="B430" s="46" t="s">
        <v>640</v>
      </c>
      <c r="C430" s="49">
        <v>548.52676546470298</v>
      </c>
    </row>
    <row r="431" spans="1:3">
      <c r="A431" s="45" t="s">
        <v>651</v>
      </c>
      <c r="B431" s="46" t="s">
        <v>640</v>
      </c>
      <c r="C431" s="49">
        <v>292.69062885059401</v>
      </c>
    </row>
    <row r="432" spans="1:3">
      <c r="A432" s="45" t="s">
        <v>652</v>
      </c>
      <c r="B432" s="46" t="s">
        <v>640</v>
      </c>
      <c r="C432" s="49">
        <v>725.992941685235</v>
      </c>
    </row>
    <row r="433" spans="1:3">
      <c r="A433" s="45" t="s">
        <v>653</v>
      </c>
      <c r="B433" s="46" t="s">
        <v>640</v>
      </c>
      <c r="C433" s="49">
        <v>188.007290689493</v>
      </c>
    </row>
    <row r="434" spans="1:3">
      <c r="A434" s="45" t="s">
        <v>654</v>
      </c>
      <c r="B434" s="46" t="s">
        <v>640</v>
      </c>
      <c r="C434" s="49">
        <v>630.92886150814297</v>
      </c>
    </row>
    <row r="435" spans="1:3">
      <c r="A435" s="45" t="s">
        <v>655</v>
      </c>
      <c r="B435" s="46" t="s">
        <v>640</v>
      </c>
      <c r="C435" s="49">
        <v>563.67587147438303</v>
      </c>
    </row>
    <row r="436" spans="1:3">
      <c r="A436" s="45" t="s">
        <v>656</v>
      </c>
      <c r="B436" s="46" t="s">
        <v>640</v>
      </c>
      <c r="C436" s="49">
        <v>72.060749917897098</v>
      </c>
    </row>
    <row r="437" spans="1:3">
      <c r="A437" s="45" t="s">
        <v>657</v>
      </c>
      <c r="B437" s="46" t="s">
        <v>640</v>
      </c>
      <c r="C437" s="49">
        <v>919.95194366768101</v>
      </c>
    </row>
    <row r="438" spans="1:3">
      <c r="A438" s="45" t="s">
        <v>658</v>
      </c>
      <c r="B438" s="46" t="s">
        <v>640</v>
      </c>
      <c r="C438" s="49">
        <v>59.365760297981602</v>
      </c>
    </row>
    <row r="439" spans="1:3">
      <c r="A439" s="45" t="s">
        <v>659</v>
      </c>
      <c r="B439" s="46" t="s">
        <v>640</v>
      </c>
      <c r="C439" s="49">
        <v>242.45888647703299</v>
      </c>
    </row>
    <row r="440" spans="1:3">
      <c r="A440" s="45" t="s">
        <v>660</v>
      </c>
      <c r="B440" s="46" t="s">
        <v>640</v>
      </c>
      <c r="C440" s="49">
        <v>400.05109094444998</v>
      </c>
    </row>
    <row r="441" spans="1:3">
      <c r="A441" s="45" t="s">
        <v>661</v>
      </c>
      <c r="B441" s="46" t="s">
        <v>640</v>
      </c>
      <c r="C441" s="49">
        <v>113.09116544688101</v>
      </c>
    </row>
    <row r="442" spans="1:3">
      <c r="A442" s="45" t="s">
        <v>662</v>
      </c>
      <c r="B442" s="46" t="s">
        <v>640</v>
      </c>
      <c r="C442" s="49">
        <v>879.66285381746297</v>
      </c>
    </row>
    <row r="443" spans="1:3">
      <c r="A443" s="45" t="s">
        <v>663</v>
      </c>
      <c r="B443" s="46" t="s">
        <v>640</v>
      </c>
      <c r="C443" s="49">
        <v>380.21434130311599</v>
      </c>
    </row>
    <row r="444" spans="1:3">
      <c r="A444" s="45" t="s">
        <v>664</v>
      </c>
      <c r="B444" s="46" t="s">
        <v>640</v>
      </c>
      <c r="C444" s="49">
        <v>296.37293790266301</v>
      </c>
    </row>
    <row r="445" spans="1:3">
      <c r="A445" s="45" t="s">
        <v>665</v>
      </c>
      <c r="B445" s="46" t="s">
        <v>640</v>
      </c>
      <c r="C445" s="49">
        <v>889.95014205498705</v>
      </c>
    </row>
    <row r="446" spans="1:3">
      <c r="A446" s="45" t="s">
        <v>666</v>
      </c>
      <c r="B446" s="46" t="s">
        <v>640</v>
      </c>
      <c r="C446" s="49">
        <v>411.67212202419898</v>
      </c>
    </row>
    <row r="447" spans="1:3">
      <c r="A447" s="45" t="s">
        <v>667</v>
      </c>
      <c r="B447" s="46" t="s">
        <v>640</v>
      </c>
      <c r="C447" s="49">
        <v>243.237399658432</v>
      </c>
    </row>
    <row r="448" spans="1:3">
      <c r="A448" s="45" t="s">
        <v>668</v>
      </c>
      <c r="B448" s="46" t="s">
        <v>640</v>
      </c>
      <c r="C448" s="49">
        <v>45.829045456820403</v>
      </c>
    </row>
    <row r="449" spans="1:3">
      <c r="A449" s="45" t="s">
        <v>669</v>
      </c>
      <c r="B449" s="46" t="s">
        <v>640</v>
      </c>
      <c r="C449" s="49">
        <v>298.38243143341901</v>
      </c>
    </row>
    <row r="450" spans="1:3">
      <c r="A450" s="45" t="s">
        <v>670</v>
      </c>
      <c r="B450" s="46" t="s">
        <v>640</v>
      </c>
      <c r="C450" s="49">
        <v>625.18610760444199</v>
      </c>
    </row>
    <row r="451" spans="1:3">
      <c r="A451" s="45" t="s">
        <v>671</v>
      </c>
      <c r="B451" s="46" t="s">
        <v>640</v>
      </c>
      <c r="C451" s="49">
        <v>164.089783227483</v>
      </c>
    </row>
    <row r="452" spans="1:3">
      <c r="A452" s="45" t="s">
        <v>672</v>
      </c>
      <c r="B452" s="46" t="s">
        <v>640</v>
      </c>
      <c r="C452" s="49">
        <v>737.08807711511497</v>
      </c>
    </row>
    <row r="453" spans="1:3">
      <c r="A453" s="45" t="s">
        <v>673</v>
      </c>
      <c r="B453" s="46" t="s">
        <v>640</v>
      </c>
      <c r="C453" s="49">
        <v>153.33234754804701</v>
      </c>
    </row>
    <row r="454" spans="1:3">
      <c r="A454" s="45" t="s">
        <v>674</v>
      </c>
      <c r="B454" s="46" t="s">
        <v>640</v>
      </c>
      <c r="C454" s="49">
        <v>88.312269369902793</v>
      </c>
    </row>
    <row r="455" spans="1:3">
      <c r="A455" s="45" t="s">
        <v>675</v>
      </c>
      <c r="B455" s="46" t="s">
        <v>640</v>
      </c>
      <c r="C455" s="49">
        <v>526.12448181514196</v>
      </c>
    </row>
    <row r="456" spans="1:3">
      <c r="A456" s="45" t="s">
        <v>676</v>
      </c>
      <c r="B456" s="46" t="s">
        <v>640</v>
      </c>
      <c r="C456" s="49">
        <v>279.86290651217598</v>
      </c>
    </row>
    <row r="457" spans="1:3">
      <c r="A457" s="45" t="s">
        <v>677</v>
      </c>
      <c r="B457" s="46" t="s">
        <v>640</v>
      </c>
      <c r="C457" s="49">
        <v>744.93185608531098</v>
      </c>
    </row>
    <row r="458" spans="1:3">
      <c r="A458" s="45" t="s">
        <v>678</v>
      </c>
      <c r="B458" s="46" t="s">
        <v>640</v>
      </c>
      <c r="C458" s="49">
        <v>187.08561384026299</v>
      </c>
    </row>
    <row r="459" spans="1:3">
      <c r="A459" s="45" t="s">
        <v>679</v>
      </c>
      <c r="B459" s="46" t="s">
        <v>640</v>
      </c>
      <c r="C459" s="49">
        <v>579.14052522083796</v>
      </c>
    </row>
    <row r="460" spans="1:3">
      <c r="A460" s="45" t="s">
        <v>680</v>
      </c>
      <c r="B460" s="46" t="s">
        <v>640</v>
      </c>
      <c r="C460" s="49">
        <v>950.42519385358003</v>
      </c>
    </row>
    <row r="461" spans="1:3">
      <c r="A461" s="45" t="s">
        <v>681</v>
      </c>
      <c r="B461" s="46" t="s">
        <v>640</v>
      </c>
      <c r="C461" s="49">
        <v>337.15583600413498</v>
      </c>
    </row>
    <row r="462" spans="1:3">
      <c r="A462" s="45" t="s">
        <v>682</v>
      </c>
      <c r="B462" s="46" t="s">
        <v>640</v>
      </c>
      <c r="C462" s="49">
        <v>418.792396613226</v>
      </c>
    </row>
    <row r="463" spans="1:3">
      <c r="A463" s="45" t="s">
        <v>683</v>
      </c>
      <c r="B463" s="46" t="s">
        <v>640</v>
      </c>
      <c r="C463" s="49">
        <v>171.45413849127101</v>
      </c>
    </row>
    <row r="464" spans="1:3">
      <c r="A464" s="45" t="s">
        <v>684</v>
      </c>
      <c r="B464" s="46" t="s">
        <v>640</v>
      </c>
      <c r="C464" s="49">
        <v>62.421122769239901</v>
      </c>
    </row>
    <row r="465" spans="1:3">
      <c r="A465" s="45" t="s">
        <v>685</v>
      </c>
      <c r="B465" s="46" t="s">
        <v>640</v>
      </c>
      <c r="C465" s="49">
        <v>249.17371670550099</v>
      </c>
    </row>
    <row r="466" spans="1:3">
      <c r="A466" s="45" t="s">
        <v>686</v>
      </c>
      <c r="B466" s="46" t="s">
        <v>640</v>
      </c>
      <c r="C466" s="49">
        <v>346.39876472076799</v>
      </c>
    </row>
    <row r="467" spans="1:3">
      <c r="A467" s="45" t="s">
        <v>687</v>
      </c>
      <c r="B467" s="46" t="s">
        <v>640</v>
      </c>
      <c r="C467" s="49">
        <v>193.59532266496899</v>
      </c>
    </row>
    <row r="468" spans="1:3">
      <c r="A468" s="45" t="s">
        <v>688</v>
      </c>
      <c r="B468" s="46" t="s">
        <v>640</v>
      </c>
      <c r="C468" s="49">
        <v>510.99089265983599</v>
      </c>
    </row>
    <row r="469" spans="1:3">
      <c r="A469" s="45" t="s">
        <v>689</v>
      </c>
      <c r="B469" s="46" t="s">
        <v>640</v>
      </c>
      <c r="C469" s="49">
        <v>652.88381224820205</v>
      </c>
    </row>
    <row r="470" spans="1:3">
      <c r="A470" s="45" t="s">
        <v>690</v>
      </c>
      <c r="B470" s="46" t="s">
        <v>640</v>
      </c>
      <c r="C470" s="49">
        <v>183.24708958879</v>
      </c>
    </row>
    <row r="471" spans="1:3">
      <c r="A471" s="45" t="s">
        <v>691</v>
      </c>
      <c r="B471" s="46" t="s">
        <v>640</v>
      </c>
      <c r="C471" s="49">
        <v>880.99385150541002</v>
      </c>
    </row>
    <row r="472" spans="1:3">
      <c r="A472" s="45" t="s">
        <v>692</v>
      </c>
      <c r="B472" s="46" t="s">
        <v>640</v>
      </c>
      <c r="C472" s="49">
        <v>451.94263463256402</v>
      </c>
    </row>
    <row r="473" spans="1:3">
      <c r="A473" s="45" t="s">
        <v>693</v>
      </c>
      <c r="B473" s="46" t="s">
        <v>640</v>
      </c>
      <c r="C473" s="49">
        <v>739.941726412241</v>
      </c>
    </row>
    <row r="474" spans="1:3">
      <c r="A474" s="45" t="s">
        <v>694</v>
      </c>
      <c r="B474" s="46" t="s">
        <v>640</v>
      </c>
      <c r="C474" s="49">
        <v>179.022094623079</v>
      </c>
    </row>
    <row r="475" spans="1:3">
      <c r="A475" s="45" t="s">
        <v>695</v>
      </c>
      <c r="B475" s="46" t="s">
        <v>640</v>
      </c>
      <c r="C475" s="49">
        <v>387.31829325829199</v>
      </c>
    </row>
    <row r="476" spans="1:3">
      <c r="A476" s="45" t="s">
        <v>696</v>
      </c>
      <c r="B476" s="46" t="s">
        <v>640</v>
      </c>
      <c r="C476" s="49">
        <v>64.285089687162099</v>
      </c>
    </row>
    <row r="477" spans="1:3">
      <c r="A477" s="45" t="s">
        <v>697</v>
      </c>
      <c r="B477" s="46" t="s">
        <v>640</v>
      </c>
      <c r="C477" s="49">
        <v>555.19281761866</v>
      </c>
    </row>
    <row r="478" spans="1:3">
      <c r="A478" s="45" t="s">
        <v>698</v>
      </c>
      <c r="B478" s="46" t="s">
        <v>640</v>
      </c>
      <c r="C478" s="49">
        <v>759.98883285566797</v>
      </c>
    </row>
    <row r="479" spans="1:3">
      <c r="A479" s="45" t="s">
        <v>699</v>
      </c>
      <c r="B479" s="46" t="s">
        <v>640</v>
      </c>
      <c r="C479" s="49">
        <v>61.6544755141799</v>
      </c>
    </row>
    <row r="480" spans="1:3">
      <c r="A480" s="45" t="s">
        <v>700</v>
      </c>
      <c r="B480" s="46" t="s">
        <v>640</v>
      </c>
      <c r="C480" s="49">
        <v>719.93102476086904</v>
      </c>
    </row>
    <row r="481" spans="1:3">
      <c r="A481" s="45" t="s">
        <v>701</v>
      </c>
      <c r="B481" s="46" t="s">
        <v>640</v>
      </c>
      <c r="C481" s="49">
        <v>653.92117649454099</v>
      </c>
    </row>
    <row r="482" spans="1:3">
      <c r="A482" s="45" t="s">
        <v>702</v>
      </c>
      <c r="B482" s="46" t="s">
        <v>640</v>
      </c>
      <c r="C482" s="49">
        <v>371.20135288891601</v>
      </c>
    </row>
    <row r="483" spans="1:3">
      <c r="A483" s="45" t="s">
        <v>703</v>
      </c>
      <c r="B483" s="46" t="s">
        <v>640</v>
      </c>
      <c r="C483" s="49">
        <v>779.81372203948604</v>
      </c>
    </row>
    <row r="484" spans="1:3">
      <c r="A484" s="45" t="s">
        <v>704</v>
      </c>
      <c r="B484" s="46" t="s">
        <v>640</v>
      </c>
      <c r="C484" s="49">
        <v>761.89114979267401</v>
      </c>
    </row>
    <row r="485" spans="1:3">
      <c r="A485" s="45" t="s">
        <v>705</v>
      </c>
      <c r="B485" s="46" t="s">
        <v>640</v>
      </c>
      <c r="C485" s="49">
        <v>744.30911384835099</v>
      </c>
    </row>
    <row r="486" spans="1:3">
      <c r="A486" s="45" t="s">
        <v>706</v>
      </c>
      <c r="B486" s="46" t="s">
        <v>640</v>
      </c>
      <c r="C486" s="49">
        <v>71.1341046515779</v>
      </c>
    </row>
    <row r="487" spans="1:3">
      <c r="A487" s="45" t="s">
        <v>707</v>
      </c>
      <c r="B487" s="46" t="s">
        <v>640</v>
      </c>
      <c r="C487" s="49">
        <v>819.36878314634498</v>
      </c>
    </row>
    <row r="488" spans="1:3">
      <c r="A488" s="45" t="s">
        <v>708</v>
      </c>
      <c r="B488" s="46" t="s">
        <v>640</v>
      </c>
      <c r="C488" s="49">
        <v>232.14628025624</v>
      </c>
    </row>
    <row r="489" spans="1:3">
      <c r="A489" s="45" t="s">
        <v>709</v>
      </c>
      <c r="B489" s="46" t="s">
        <v>640</v>
      </c>
      <c r="C489" s="49">
        <v>119.94539653043</v>
      </c>
    </row>
    <row r="490" spans="1:3">
      <c r="A490" s="45" t="s">
        <v>710</v>
      </c>
      <c r="B490" s="46" t="s">
        <v>640</v>
      </c>
      <c r="C490" s="49">
        <v>195.06632535753999</v>
      </c>
    </row>
    <row r="491" spans="1:3">
      <c r="A491" s="45" t="s">
        <v>711</v>
      </c>
      <c r="B491" s="46" t="s">
        <v>640</v>
      </c>
      <c r="C491" s="49">
        <v>957.708336402349</v>
      </c>
    </row>
    <row r="492" spans="1:3">
      <c r="A492" s="45" t="s">
        <v>712</v>
      </c>
      <c r="B492" s="46" t="s">
        <v>640</v>
      </c>
      <c r="C492" s="49">
        <v>864.89880746607002</v>
      </c>
    </row>
    <row r="493" spans="1:3">
      <c r="A493" s="45" t="s">
        <v>713</v>
      </c>
      <c r="B493" s="46" t="s">
        <v>640</v>
      </c>
      <c r="C493" s="49">
        <v>382.51512427518003</v>
      </c>
    </row>
    <row r="494" spans="1:3">
      <c r="A494" s="45" t="s">
        <v>714</v>
      </c>
      <c r="B494" s="46" t="s">
        <v>640</v>
      </c>
      <c r="C494" s="49">
        <v>892.36250654361595</v>
      </c>
    </row>
    <row r="495" spans="1:3">
      <c r="A495" s="45" t="s">
        <v>715</v>
      </c>
      <c r="B495" s="46" t="s">
        <v>640</v>
      </c>
      <c r="C495" s="49">
        <v>103.50376484877501</v>
      </c>
    </row>
    <row r="496" spans="1:3">
      <c r="A496" s="45" t="s">
        <v>716</v>
      </c>
      <c r="B496" s="46" t="s">
        <v>640</v>
      </c>
      <c r="C496" s="49">
        <v>721.80157982247601</v>
      </c>
    </row>
    <row r="497" spans="1:3">
      <c r="A497" s="45" t="s">
        <v>717</v>
      </c>
      <c r="B497" s="46" t="s">
        <v>640</v>
      </c>
      <c r="C497" s="49">
        <v>24.642436534095999</v>
      </c>
    </row>
    <row r="498" spans="1:3">
      <c r="A498" s="45" t="s">
        <v>718</v>
      </c>
      <c r="B498" s="46" t="s">
        <v>640</v>
      </c>
      <c r="C498" s="49">
        <v>224.696201357159</v>
      </c>
    </row>
    <row r="499" spans="1:3">
      <c r="A499" s="45" t="s">
        <v>719</v>
      </c>
      <c r="B499" s="46" t="s">
        <v>640</v>
      </c>
      <c r="C499" s="49">
        <v>952.72052866189699</v>
      </c>
    </row>
    <row r="500" spans="1:3">
      <c r="A500" s="45" t="s">
        <v>720</v>
      </c>
      <c r="B500" s="46" t="s">
        <v>640</v>
      </c>
      <c r="C500" s="49">
        <v>879.63898849418104</v>
      </c>
    </row>
    <row r="501" spans="1:3">
      <c r="A501" s="45" t="s">
        <v>721</v>
      </c>
      <c r="B501" s="46" t="s">
        <v>640</v>
      </c>
      <c r="C501" s="49">
        <v>145.83300134817699</v>
      </c>
    </row>
  </sheetData>
  <mergeCells count="1">
    <mergeCell ref="E7:J11"/>
  </mergeCells>
  <pageMargins left="0" right="0" top="0.39370078740157505" bottom="0.39370078740157505" header="0" footer="0"/>
  <headerFooter>
    <oddHeader>&amp;C&amp;A</oddHeader>
    <oddFooter>&amp;CStrona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25"/>
  <sheetViews>
    <sheetView workbookViewId="0">
      <selection activeCell="I30" sqref="I30"/>
    </sheetView>
  </sheetViews>
  <sheetFormatPr defaultRowHeight="13.5"/>
  <cols>
    <col min="1" max="13" width="9" customWidth="1"/>
    <col min="14" max="14" width="10.6875" customWidth="1"/>
    <col min="15" max="15" width="9" customWidth="1"/>
  </cols>
  <sheetData>
    <row r="2" spans="1:14" ht="13.9">
      <c r="A2" s="80" t="s">
        <v>722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4" ht="14.25">
      <c r="A3" s="80" t="s">
        <v>723</v>
      </c>
      <c r="B3" s="81" t="s">
        <v>724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2" t="s">
        <v>725</v>
      </c>
    </row>
    <row r="4" spans="1:14" ht="14.25">
      <c r="A4" s="80"/>
      <c r="B4" s="50" t="s">
        <v>622</v>
      </c>
      <c r="C4" s="50" t="s">
        <v>726</v>
      </c>
      <c r="D4" s="50" t="s">
        <v>727</v>
      </c>
      <c r="E4" s="50" t="s">
        <v>728</v>
      </c>
      <c r="F4" s="50" t="s">
        <v>729</v>
      </c>
      <c r="G4" s="50" t="s">
        <v>730</v>
      </c>
      <c r="H4" s="50" t="s">
        <v>731</v>
      </c>
      <c r="I4" s="50" t="s">
        <v>732</v>
      </c>
      <c r="J4" s="50" t="s">
        <v>733</v>
      </c>
      <c r="K4" s="50" t="s">
        <v>734</v>
      </c>
      <c r="L4" s="50" t="s">
        <v>735</v>
      </c>
      <c r="M4" s="50" t="s">
        <v>736</v>
      </c>
      <c r="N4" s="82"/>
    </row>
    <row r="5" spans="1:14">
      <c r="A5" s="51">
        <v>2000</v>
      </c>
      <c r="B5" s="52">
        <f>0.4</f>
        <v>0.4</v>
      </c>
      <c r="C5" s="52">
        <v>3.8</v>
      </c>
      <c r="D5" s="52">
        <v>5.0999999999999996</v>
      </c>
      <c r="E5" s="52">
        <v>12.1</v>
      </c>
      <c r="F5" s="52">
        <v>15.6</v>
      </c>
      <c r="G5" s="52">
        <v>17.899999999999999</v>
      </c>
      <c r="H5" s="52">
        <v>16.5</v>
      </c>
      <c r="I5" s="52">
        <v>19</v>
      </c>
      <c r="J5" s="52">
        <v>13.4</v>
      </c>
      <c r="K5" s="52">
        <v>12.4</v>
      </c>
      <c r="L5" s="52">
        <v>6.8</v>
      </c>
      <c r="M5" s="52">
        <v>2.4</v>
      </c>
      <c r="N5" s="53">
        <f t="shared" ref="N5:N15" si="0">AVERAGE(B4:M5)</f>
        <v>10.450000000000001</v>
      </c>
    </row>
    <row r="6" spans="1:14">
      <c r="A6" s="51">
        <v>2001</v>
      </c>
      <c r="B6" s="52">
        <v>0.6</v>
      </c>
      <c r="C6" s="52">
        <v>1.2</v>
      </c>
      <c r="D6" s="52">
        <v>3.5</v>
      </c>
      <c r="E6" s="52">
        <v>8</v>
      </c>
      <c r="F6" s="52">
        <v>14.8</v>
      </c>
      <c r="G6" s="52">
        <v>15.1</v>
      </c>
      <c r="H6" s="52">
        <v>19.2</v>
      </c>
      <c r="I6" s="52">
        <v>19.2</v>
      </c>
      <c r="J6" s="52">
        <v>12.5</v>
      </c>
      <c r="K6" s="52">
        <v>12.7</v>
      </c>
      <c r="L6" s="52">
        <v>3.4</v>
      </c>
      <c r="M6" s="52">
        <f>-1.6</f>
        <v>-1.6</v>
      </c>
      <c r="N6" s="53">
        <f t="shared" si="0"/>
        <v>9.75</v>
      </c>
    </row>
    <row r="7" spans="1:14">
      <c r="A7" s="51">
        <v>2002</v>
      </c>
      <c r="B7" s="52">
        <v>0.9</v>
      </c>
      <c r="C7" s="52">
        <v>5</v>
      </c>
      <c r="D7" s="52">
        <v>5.3</v>
      </c>
      <c r="E7" s="52">
        <v>9</v>
      </c>
      <c r="F7" s="52">
        <v>17</v>
      </c>
      <c r="G7" s="52">
        <v>18.2</v>
      </c>
      <c r="H7" s="52">
        <v>20.100000000000001</v>
      </c>
      <c r="I7" s="52">
        <v>20.6</v>
      </c>
      <c r="J7" s="52">
        <v>13.6</v>
      </c>
      <c r="K7" s="52">
        <v>8.1999999999999993</v>
      </c>
      <c r="L7" s="52">
        <v>4.9000000000000004</v>
      </c>
      <c r="M7" s="52">
        <f>-3.3</f>
        <v>-3.3</v>
      </c>
      <c r="N7" s="53">
        <f t="shared" si="0"/>
        <v>9.5041666666666647</v>
      </c>
    </row>
    <row r="8" spans="1:14">
      <c r="A8" s="51">
        <v>2003</v>
      </c>
      <c r="B8" s="52">
        <f>-1.7</f>
        <v>-1.7</v>
      </c>
      <c r="C8" s="52">
        <f>-3.1</f>
        <v>-3.1</v>
      </c>
      <c r="D8" s="52">
        <v>3.7</v>
      </c>
      <c r="E8" s="52">
        <v>8.1999999999999993</v>
      </c>
      <c r="F8" s="52">
        <v>15.7</v>
      </c>
      <c r="G8" s="52">
        <v>19.5</v>
      </c>
      <c r="H8" s="52">
        <v>19.5</v>
      </c>
      <c r="I8" s="52">
        <v>20.399999999999999</v>
      </c>
      <c r="J8" s="52">
        <v>14.3</v>
      </c>
      <c r="K8" s="52">
        <v>5.9</v>
      </c>
      <c r="L8" s="52">
        <v>5.5</v>
      </c>
      <c r="M8" s="52">
        <v>1.6</v>
      </c>
      <c r="N8" s="53">
        <f t="shared" si="0"/>
        <v>9.5416666666666679</v>
      </c>
    </row>
    <row r="9" spans="1:14">
      <c r="A9" s="51">
        <v>2004</v>
      </c>
      <c r="B9" s="52">
        <f>-3.2</f>
        <v>-3.2</v>
      </c>
      <c r="C9" s="52">
        <v>2</v>
      </c>
      <c r="D9" s="52">
        <v>4.5</v>
      </c>
      <c r="E9" s="52">
        <v>9.8000000000000007</v>
      </c>
      <c r="F9" s="52">
        <v>12.8</v>
      </c>
      <c r="G9" s="52">
        <v>16.8</v>
      </c>
      <c r="H9" s="52">
        <v>18.3</v>
      </c>
      <c r="I9" s="52">
        <v>19.5</v>
      </c>
      <c r="J9" s="52">
        <v>14.4</v>
      </c>
      <c r="K9" s="52">
        <v>10.6</v>
      </c>
      <c r="L9" s="52">
        <v>4.7</v>
      </c>
      <c r="M9" s="52">
        <v>1.4</v>
      </c>
      <c r="N9" s="53">
        <f t="shared" si="0"/>
        <v>9.2125000000000004</v>
      </c>
    </row>
    <row r="10" spans="1:14">
      <c r="A10" s="51">
        <v>2005</v>
      </c>
      <c r="B10" s="52">
        <v>1.9</v>
      </c>
      <c r="C10" s="52">
        <f>-1.7</f>
        <v>-1.7</v>
      </c>
      <c r="D10" s="52">
        <v>1.7</v>
      </c>
      <c r="E10" s="52">
        <v>9.6999999999999993</v>
      </c>
      <c r="F10" s="52">
        <v>14</v>
      </c>
      <c r="G10" s="52">
        <v>16.7</v>
      </c>
      <c r="H10" s="52">
        <v>19.600000000000001</v>
      </c>
      <c r="I10" s="52">
        <v>17.5</v>
      </c>
      <c r="J10" s="52">
        <v>15.5</v>
      </c>
      <c r="K10" s="52">
        <v>10.1</v>
      </c>
      <c r="L10" s="52">
        <v>3.1</v>
      </c>
      <c r="M10" s="52">
        <v>0.6</v>
      </c>
      <c r="N10" s="53">
        <f t="shared" si="0"/>
        <v>9.1791666666666654</v>
      </c>
    </row>
    <row r="11" spans="1:14">
      <c r="A11" s="51">
        <v>2006</v>
      </c>
      <c r="B11" s="52">
        <f>-5.9</f>
        <v>-5.9</v>
      </c>
      <c r="C11" s="52">
        <f>-1.9</f>
        <v>-1.9</v>
      </c>
      <c r="D11" s="52">
        <v>0.7</v>
      </c>
      <c r="E11" s="52">
        <v>9.6999999999999993</v>
      </c>
      <c r="F11" s="52">
        <v>14</v>
      </c>
      <c r="G11" s="52">
        <v>18.3</v>
      </c>
      <c r="H11" s="52">
        <v>23.2</v>
      </c>
      <c r="I11" s="52">
        <v>17</v>
      </c>
      <c r="J11" s="52">
        <v>16.2</v>
      </c>
      <c r="K11" s="52">
        <v>11.2</v>
      </c>
      <c r="L11" s="52">
        <v>6.6</v>
      </c>
      <c r="M11" s="52">
        <v>4.0999999999999996</v>
      </c>
      <c r="N11" s="53">
        <f t="shared" si="0"/>
        <v>9.2458333333333318</v>
      </c>
    </row>
    <row r="12" spans="1:14">
      <c r="A12" s="51">
        <v>2007</v>
      </c>
      <c r="B12" s="52">
        <v>4.8</v>
      </c>
      <c r="C12" s="52">
        <v>2.7</v>
      </c>
      <c r="D12" s="52">
        <v>6.5</v>
      </c>
      <c r="E12" s="52">
        <v>11</v>
      </c>
      <c r="F12" s="52">
        <v>15.4</v>
      </c>
      <c r="G12" s="52">
        <v>19.2</v>
      </c>
      <c r="H12" s="52">
        <v>19.100000000000001</v>
      </c>
      <c r="I12" s="52">
        <v>18.8</v>
      </c>
      <c r="J12" s="52">
        <v>12.9</v>
      </c>
      <c r="K12" s="52">
        <v>8.5</v>
      </c>
      <c r="L12" s="52">
        <v>2.8</v>
      </c>
      <c r="M12" s="52">
        <v>1</v>
      </c>
      <c r="N12" s="53">
        <f t="shared" si="0"/>
        <v>9.8291666666666675</v>
      </c>
    </row>
    <row r="13" spans="1:14">
      <c r="A13" s="51">
        <v>2008</v>
      </c>
      <c r="B13" s="52">
        <v>2.8</v>
      </c>
      <c r="C13" s="52">
        <v>4</v>
      </c>
      <c r="D13" s="52">
        <v>4.5</v>
      </c>
      <c r="E13" s="52">
        <v>8.8000000000000007</v>
      </c>
      <c r="F13" s="52">
        <v>14.4</v>
      </c>
      <c r="G13" s="52">
        <v>18.7</v>
      </c>
      <c r="H13" s="52">
        <v>19.8</v>
      </c>
      <c r="I13" s="52">
        <v>18.7</v>
      </c>
      <c r="J13" s="52">
        <v>13.6</v>
      </c>
      <c r="K13" s="52">
        <v>9.6999999999999993</v>
      </c>
      <c r="L13" s="52">
        <v>6</v>
      </c>
      <c r="M13" s="52">
        <v>1.9</v>
      </c>
      <c r="N13" s="53">
        <f t="shared" si="0"/>
        <v>10.233333333333333</v>
      </c>
    </row>
    <row r="14" spans="1:14">
      <c r="A14" s="51">
        <v>2009</v>
      </c>
      <c r="B14" s="52">
        <f>-2.5</f>
        <v>-2.5</v>
      </c>
      <c r="C14" s="52">
        <v>0.1</v>
      </c>
      <c r="D14" s="52">
        <v>4.5</v>
      </c>
      <c r="E14" s="52">
        <v>12.2</v>
      </c>
      <c r="F14" s="52">
        <v>14.2</v>
      </c>
      <c r="G14" s="52">
        <v>15.6</v>
      </c>
      <c r="H14" s="52">
        <v>19.399999999999999</v>
      </c>
      <c r="I14" s="52">
        <v>19.399999999999999</v>
      </c>
      <c r="J14" s="52">
        <v>15.6</v>
      </c>
      <c r="K14" s="52">
        <v>7.9</v>
      </c>
      <c r="L14" s="52">
        <v>6.8</v>
      </c>
      <c r="M14" s="52">
        <f>0.5</f>
        <v>0.5</v>
      </c>
      <c r="N14" s="53">
        <f t="shared" si="0"/>
        <v>9.8583333333333325</v>
      </c>
    </row>
    <row r="15" spans="1:14">
      <c r="A15" s="51">
        <v>2010</v>
      </c>
      <c r="B15" s="52">
        <f>-5.8</f>
        <v>-5.8</v>
      </c>
      <c r="C15" s="52">
        <f>0.9</f>
        <v>0.9</v>
      </c>
      <c r="D15" s="52">
        <v>4</v>
      </c>
      <c r="E15" s="52">
        <v>9.4</v>
      </c>
      <c r="F15" s="52">
        <v>12.6</v>
      </c>
      <c r="G15" s="52">
        <v>17.600000000000001</v>
      </c>
      <c r="H15" s="52">
        <v>21.3</v>
      </c>
      <c r="I15" s="52">
        <v>18.899999999999999</v>
      </c>
      <c r="J15" s="52">
        <v>12.7</v>
      </c>
      <c r="K15" s="52">
        <v>6.9</v>
      </c>
      <c r="L15" s="52">
        <v>6.2</v>
      </c>
      <c r="M15" s="52">
        <f>-5.1</f>
        <v>-5.0999999999999996</v>
      </c>
      <c r="N15" s="53">
        <f t="shared" si="0"/>
        <v>8.8875000000000011</v>
      </c>
    </row>
    <row r="16" spans="1:14">
      <c r="A16" s="51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3"/>
    </row>
    <row r="17" spans="1:14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3"/>
    </row>
    <row r="18" spans="1:14">
      <c r="A18" s="51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3"/>
    </row>
    <row r="19" spans="1:14">
      <c r="A19" s="51"/>
      <c r="B19" s="83" t="s">
        <v>749</v>
      </c>
      <c r="C19" s="83"/>
      <c r="D19" s="83"/>
      <c r="E19" s="83"/>
      <c r="F19" s="83"/>
      <c r="G19" s="83"/>
      <c r="H19" s="83"/>
      <c r="I19" s="83"/>
      <c r="J19" s="83"/>
      <c r="K19" s="83"/>
      <c r="L19" s="52"/>
      <c r="M19" s="52"/>
      <c r="N19" s="53"/>
    </row>
    <row r="20" spans="1:14">
      <c r="A20" s="51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52"/>
      <c r="M20" s="52"/>
      <c r="N20" s="53"/>
    </row>
    <row r="21" spans="1:14">
      <c r="A21" s="51"/>
      <c r="B21" s="83"/>
      <c r="C21" s="83"/>
      <c r="D21" s="83"/>
      <c r="E21" s="83"/>
      <c r="F21" s="83"/>
      <c r="G21" s="83"/>
      <c r="H21" s="83"/>
      <c r="I21" s="83"/>
      <c r="J21" s="83"/>
      <c r="K21" s="83"/>
      <c r="L21" s="52"/>
      <c r="M21" s="52"/>
      <c r="N21" s="53"/>
    </row>
    <row r="22" spans="1:14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3"/>
    </row>
    <row r="23" spans="1:14">
      <c r="A23" s="51"/>
      <c r="B23" s="79" t="s">
        <v>748</v>
      </c>
      <c r="C23" s="79"/>
      <c r="D23" s="79"/>
      <c r="E23" s="79"/>
      <c r="F23" s="79"/>
      <c r="G23" s="79"/>
      <c r="H23" s="79"/>
      <c r="I23" s="79"/>
      <c r="J23" s="79"/>
      <c r="K23" s="79"/>
      <c r="L23" s="52"/>
      <c r="M23" s="52"/>
      <c r="N23" s="53"/>
    </row>
    <row r="24" spans="1:14">
      <c r="A24" s="51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52"/>
      <c r="M24" s="52"/>
      <c r="N24" s="53"/>
    </row>
    <row r="25" spans="1:14">
      <c r="B25" s="79"/>
      <c r="C25" s="79"/>
      <c r="D25" s="79"/>
      <c r="E25" s="79"/>
      <c r="F25" s="79"/>
      <c r="G25" s="79"/>
      <c r="H25" s="79"/>
      <c r="I25" s="79"/>
      <c r="J25" s="79"/>
      <c r="K25" s="79"/>
    </row>
  </sheetData>
  <mergeCells count="6">
    <mergeCell ref="B23:K25"/>
    <mergeCell ref="A2:N2"/>
    <mergeCell ref="A3:A4"/>
    <mergeCell ref="B3:M3"/>
    <mergeCell ref="N3:N4"/>
    <mergeCell ref="B19:K21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M15"/>
  <sheetViews>
    <sheetView workbookViewId="0">
      <selection activeCell="E29" sqref="E29"/>
    </sheetView>
  </sheetViews>
  <sheetFormatPr defaultRowHeight="13.5"/>
  <cols>
    <col min="1" max="1" width="10.9375" customWidth="1"/>
  </cols>
  <sheetData>
    <row r="1" spans="1:39" ht="27.4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</row>
    <row r="2" spans="1:39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</row>
    <row r="3" spans="1:39" ht="27">
      <c r="A3" s="62" t="s">
        <v>737</v>
      </c>
      <c r="B3" s="57">
        <v>-180</v>
      </c>
      <c r="C3" s="57">
        <v>-170</v>
      </c>
      <c r="D3" s="57">
        <v>-160</v>
      </c>
      <c r="E3" s="57">
        <v>-150</v>
      </c>
      <c r="F3" s="57">
        <v>-140</v>
      </c>
      <c r="G3" s="57">
        <v>-130</v>
      </c>
      <c r="H3" s="57">
        <v>-120</v>
      </c>
      <c r="I3" s="57">
        <v>-110</v>
      </c>
      <c r="J3" s="57">
        <v>-100</v>
      </c>
      <c r="K3" s="57">
        <v>-90</v>
      </c>
      <c r="L3" s="57">
        <v>-80</v>
      </c>
      <c r="M3" s="57">
        <v>-70</v>
      </c>
      <c r="N3" s="57">
        <v>-60</v>
      </c>
      <c r="O3" s="57">
        <v>-50</v>
      </c>
      <c r="P3" s="57">
        <v>-40</v>
      </c>
      <c r="Q3" s="57">
        <v>-30</v>
      </c>
      <c r="R3" s="57">
        <v>-20</v>
      </c>
      <c r="S3" s="57">
        <v>-10</v>
      </c>
      <c r="T3" s="57">
        <v>0</v>
      </c>
      <c r="U3" s="57">
        <v>10</v>
      </c>
      <c r="V3" s="57">
        <v>20</v>
      </c>
      <c r="W3" s="57">
        <v>30</v>
      </c>
      <c r="X3" s="57">
        <v>40</v>
      </c>
      <c r="Y3" s="57">
        <v>50</v>
      </c>
      <c r="Z3" s="57">
        <v>60</v>
      </c>
      <c r="AA3" s="57">
        <v>70</v>
      </c>
      <c r="AB3" s="57">
        <v>80</v>
      </c>
      <c r="AC3" s="57">
        <v>90</v>
      </c>
      <c r="AD3" s="57">
        <v>100</v>
      </c>
      <c r="AE3" s="57">
        <v>110</v>
      </c>
      <c r="AF3" s="57">
        <v>120</v>
      </c>
      <c r="AG3" s="57">
        <v>130</v>
      </c>
      <c r="AH3" s="57">
        <v>140</v>
      </c>
      <c r="AI3" s="57">
        <v>150</v>
      </c>
      <c r="AJ3" s="57">
        <v>160</v>
      </c>
      <c r="AK3" s="57">
        <v>170</v>
      </c>
      <c r="AL3" s="57">
        <v>180</v>
      </c>
    </row>
    <row r="4" spans="1:39">
      <c r="A4" s="58" t="s">
        <v>738</v>
      </c>
      <c r="B4" s="59">
        <f t="shared" ref="B4:AL4" si="0">3*SIN(PI()*B3/180)</f>
        <v>-3.67544536472586E-16</v>
      </c>
      <c r="C4" s="59">
        <f t="shared" si="0"/>
        <v>-0.5209445330007908</v>
      </c>
      <c r="D4" s="59">
        <f t="shared" si="0"/>
        <v>-1.0260604299770066</v>
      </c>
      <c r="E4" s="59">
        <f t="shared" si="0"/>
        <v>-1.4999999999999998</v>
      </c>
      <c r="F4" s="59">
        <f t="shared" si="0"/>
        <v>-1.9283628290596184</v>
      </c>
      <c r="G4" s="59">
        <f t="shared" si="0"/>
        <v>-2.2981333293569342</v>
      </c>
      <c r="H4" s="59">
        <f t="shared" si="0"/>
        <v>-2.598076211353316</v>
      </c>
      <c r="I4" s="59">
        <f t="shared" si="0"/>
        <v>-2.8190778623577253</v>
      </c>
      <c r="J4" s="59">
        <f t="shared" si="0"/>
        <v>-2.9544232590366239</v>
      </c>
      <c r="K4" s="59">
        <f t="shared" si="0"/>
        <v>-3</v>
      </c>
      <c r="L4" s="59">
        <f t="shared" si="0"/>
        <v>-2.9544232590366239</v>
      </c>
      <c r="M4" s="59">
        <f t="shared" si="0"/>
        <v>-2.8190778623577248</v>
      </c>
      <c r="N4" s="59">
        <f t="shared" si="0"/>
        <v>-2.598076211353316</v>
      </c>
      <c r="O4" s="59">
        <f t="shared" si="0"/>
        <v>-2.2981333293569342</v>
      </c>
      <c r="P4" s="59">
        <f t="shared" si="0"/>
        <v>-1.9283628290596178</v>
      </c>
      <c r="Q4" s="59">
        <f t="shared" si="0"/>
        <v>-1.4999999999999998</v>
      </c>
      <c r="R4" s="59">
        <f t="shared" si="0"/>
        <v>-1.0260604299770062</v>
      </c>
      <c r="S4" s="59">
        <f t="shared" si="0"/>
        <v>-0.52094453300079102</v>
      </c>
      <c r="T4" s="59">
        <f t="shared" si="0"/>
        <v>0</v>
      </c>
      <c r="U4" s="59">
        <f t="shared" si="0"/>
        <v>0.52094453300079102</v>
      </c>
      <c r="V4" s="59">
        <f t="shared" si="0"/>
        <v>1.0260604299770062</v>
      </c>
      <c r="W4" s="59">
        <f t="shared" si="0"/>
        <v>1.4999999999999998</v>
      </c>
      <c r="X4" s="59">
        <f t="shared" si="0"/>
        <v>1.9283628290596178</v>
      </c>
      <c r="Y4" s="59">
        <f t="shared" si="0"/>
        <v>2.2981333293569342</v>
      </c>
      <c r="Z4" s="59">
        <f t="shared" si="0"/>
        <v>2.598076211353316</v>
      </c>
      <c r="AA4" s="59">
        <f t="shared" si="0"/>
        <v>2.8190778623577248</v>
      </c>
      <c r="AB4" s="59">
        <f t="shared" si="0"/>
        <v>2.9544232590366239</v>
      </c>
      <c r="AC4" s="59">
        <f t="shared" si="0"/>
        <v>3</v>
      </c>
      <c r="AD4" s="59">
        <f t="shared" si="0"/>
        <v>2.9544232590366239</v>
      </c>
      <c r="AE4" s="59">
        <f t="shared" si="0"/>
        <v>2.8190778623577253</v>
      </c>
      <c r="AF4" s="59">
        <f t="shared" si="0"/>
        <v>2.598076211353316</v>
      </c>
      <c r="AG4" s="59">
        <f t="shared" si="0"/>
        <v>2.2981333293569342</v>
      </c>
      <c r="AH4" s="59">
        <f t="shared" si="0"/>
        <v>1.9283628290596184</v>
      </c>
      <c r="AI4" s="59">
        <f t="shared" si="0"/>
        <v>1.4999999999999998</v>
      </c>
      <c r="AJ4" s="59">
        <f t="shared" si="0"/>
        <v>1.0260604299770066</v>
      </c>
      <c r="AK4" s="59">
        <f t="shared" si="0"/>
        <v>0.5209445330007908</v>
      </c>
      <c r="AL4" s="59">
        <f t="shared" si="0"/>
        <v>3.67544536472586E-16</v>
      </c>
    </row>
    <row r="5" spans="1:39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</row>
    <row r="6" spans="1:39" ht="27.75" customHeight="1">
      <c r="A6" s="84" t="s">
        <v>739</v>
      </c>
      <c r="B6" s="84"/>
      <c r="C6" s="84"/>
      <c r="D6" s="84"/>
      <c r="E6" s="84"/>
      <c r="F6" s="84"/>
      <c r="G6" s="84"/>
      <c r="H6" s="60"/>
      <c r="I6" s="60"/>
      <c r="J6" s="60"/>
    </row>
    <row r="7" spans="1:39" ht="13.5" hidden="1" customHeight="1">
      <c r="A7" s="84"/>
      <c r="B7" s="84"/>
      <c r="C7" s="84"/>
      <c r="D7" s="84"/>
      <c r="E7" s="84"/>
      <c r="F7" s="84"/>
      <c r="G7" s="84"/>
      <c r="H7" s="61"/>
      <c r="I7" s="61"/>
      <c r="J7" s="61"/>
    </row>
    <row r="10" spans="1:39">
      <c r="A10" s="69" t="s">
        <v>737</v>
      </c>
      <c r="B10" s="70">
        <v>-180</v>
      </c>
      <c r="C10" s="70">
        <v>-170</v>
      </c>
      <c r="D10" s="70">
        <v>-160</v>
      </c>
      <c r="E10" s="70">
        <v>-150</v>
      </c>
      <c r="F10" s="70">
        <v>-140</v>
      </c>
      <c r="G10" s="70">
        <v>-130</v>
      </c>
      <c r="H10" s="70">
        <v>-120</v>
      </c>
      <c r="I10" s="70">
        <v>-110</v>
      </c>
      <c r="J10" s="70">
        <v>-100</v>
      </c>
      <c r="K10" s="70">
        <v>-90</v>
      </c>
      <c r="L10" s="70">
        <v>-80</v>
      </c>
      <c r="M10" s="70">
        <v>-70</v>
      </c>
      <c r="N10" s="70">
        <v>-60</v>
      </c>
      <c r="O10" s="70">
        <v>-50</v>
      </c>
      <c r="P10" s="70">
        <v>-40</v>
      </c>
      <c r="Q10" s="70">
        <v>-30</v>
      </c>
      <c r="R10" s="70">
        <v>-20</v>
      </c>
      <c r="S10" s="70">
        <v>-10</v>
      </c>
      <c r="T10" s="70">
        <v>0</v>
      </c>
      <c r="U10" s="70">
        <v>10</v>
      </c>
      <c r="V10" s="70">
        <v>20</v>
      </c>
      <c r="W10" s="70">
        <v>30</v>
      </c>
      <c r="X10" s="70">
        <v>40</v>
      </c>
      <c r="Y10" s="70">
        <v>50</v>
      </c>
      <c r="Z10" s="70">
        <v>60</v>
      </c>
      <c r="AA10" s="70">
        <v>70</v>
      </c>
      <c r="AB10" s="70">
        <v>80</v>
      </c>
      <c r="AC10" s="70">
        <v>90</v>
      </c>
      <c r="AD10" s="70">
        <v>100</v>
      </c>
      <c r="AE10" s="70">
        <v>110</v>
      </c>
      <c r="AF10" s="70">
        <v>120</v>
      </c>
      <c r="AG10" s="70">
        <v>130</v>
      </c>
      <c r="AH10" s="70">
        <v>140</v>
      </c>
      <c r="AI10" s="70">
        <v>150</v>
      </c>
      <c r="AJ10" s="70">
        <v>160</v>
      </c>
      <c r="AK10" s="70">
        <v>170</v>
      </c>
      <c r="AL10" s="70">
        <v>180</v>
      </c>
    </row>
    <row r="11" spans="1:39">
      <c r="A11" s="69" t="s">
        <v>755</v>
      </c>
      <c r="B11" s="71">
        <f>COS(PI()*B10/180)</f>
        <v>-1</v>
      </c>
      <c r="C11" s="71">
        <f t="shared" ref="C11:AL11" si="1">COS(PI()*C10/180)</f>
        <v>-0.98480775301220802</v>
      </c>
      <c r="D11" s="71">
        <f t="shared" si="1"/>
        <v>-0.93969262078590832</v>
      </c>
      <c r="E11" s="71">
        <f t="shared" si="1"/>
        <v>-0.86602540378443871</v>
      </c>
      <c r="F11" s="71">
        <f t="shared" si="1"/>
        <v>-0.7660444431189779</v>
      </c>
      <c r="G11" s="71">
        <f t="shared" si="1"/>
        <v>-0.64278760968653936</v>
      </c>
      <c r="H11" s="71">
        <f t="shared" si="1"/>
        <v>-0.49999999999999978</v>
      </c>
      <c r="I11" s="71">
        <f t="shared" si="1"/>
        <v>-0.34202014332566871</v>
      </c>
      <c r="J11" s="71">
        <f t="shared" si="1"/>
        <v>-0.1736481776669303</v>
      </c>
      <c r="K11" s="71">
        <f t="shared" si="1"/>
        <v>6.1257422745431001E-17</v>
      </c>
      <c r="L11" s="71">
        <f t="shared" si="1"/>
        <v>0.17364817766693041</v>
      </c>
      <c r="M11" s="71">
        <f t="shared" si="1"/>
        <v>0.34202014332566882</v>
      </c>
      <c r="N11" s="71">
        <f t="shared" si="1"/>
        <v>0.50000000000000011</v>
      </c>
      <c r="O11" s="71">
        <f t="shared" si="1"/>
        <v>0.64278760968653936</v>
      </c>
      <c r="P11" s="71">
        <f t="shared" si="1"/>
        <v>0.76604444311897801</v>
      </c>
      <c r="Q11" s="71">
        <f t="shared" si="1"/>
        <v>0.86602540378443871</v>
      </c>
      <c r="R11" s="71">
        <f t="shared" si="1"/>
        <v>0.93969262078590843</v>
      </c>
      <c r="S11" s="71">
        <f t="shared" si="1"/>
        <v>0.98480775301220802</v>
      </c>
      <c r="T11" s="71">
        <f t="shared" si="1"/>
        <v>1</v>
      </c>
      <c r="U11" s="71">
        <f t="shared" si="1"/>
        <v>0.98480775301220802</v>
      </c>
      <c r="V11" s="71">
        <f t="shared" si="1"/>
        <v>0.93969262078590843</v>
      </c>
      <c r="W11" s="71">
        <f t="shared" si="1"/>
        <v>0.86602540378443871</v>
      </c>
      <c r="X11" s="71">
        <f t="shared" si="1"/>
        <v>0.76604444311897801</v>
      </c>
      <c r="Y11" s="71">
        <f t="shared" si="1"/>
        <v>0.64278760968653936</v>
      </c>
      <c r="Z11" s="71">
        <f t="shared" si="1"/>
        <v>0.50000000000000011</v>
      </c>
      <c r="AA11" s="71">
        <f t="shared" si="1"/>
        <v>0.34202014332566882</v>
      </c>
      <c r="AB11" s="71">
        <f t="shared" si="1"/>
        <v>0.17364817766693041</v>
      </c>
      <c r="AC11" s="71">
        <f t="shared" si="1"/>
        <v>6.1257422745431001E-17</v>
      </c>
      <c r="AD11" s="71">
        <f t="shared" si="1"/>
        <v>-0.1736481776669303</v>
      </c>
      <c r="AE11" s="71">
        <f t="shared" si="1"/>
        <v>-0.34202014332566871</v>
      </c>
      <c r="AF11" s="71">
        <f t="shared" si="1"/>
        <v>-0.49999999999999978</v>
      </c>
      <c r="AG11" s="71">
        <f t="shared" si="1"/>
        <v>-0.64278760968653936</v>
      </c>
      <c r="AH11" s="71">
        <f t="shared" si="1"/>
        <v>-0.7660444431189779</v>
      </c>
      <c r="AI11" s="71">
        <f t="shared" si="1"/>
        <v>-0.86602540378443871</v>
      </c>
      <c r="AJ11" s="71">
        <f t="shared" si="1"/>
        <v>-0.93969262078590832</v>
      </c>
      <c r="AK11" s="71">
        <f t="shared" si="1"/>
        <v>-0.98480775301220802</v>
      </c>
      <c r="AL11" s="71">
        <f t="shared" si="1"/>
        <v>-1</v>
      </c>
    </row>
    <row r="14" spans="1:39">
      <c r="A14" s="84" t="s">
        <v>756</v>
      </c>
      <c r="B14" s="84"/>
      <c r="C14" s="84"/>
      <c r="D14" s="84"/>
      <c r="E14" s="84"/>
      <c r="F14" s="84"/>
      <c r="G14" s="84"/>
    </row>
    <row r="15" spans="1:39">
      <c r="A15" s="84"/>
      <c r="B15" s="84"/>
      <c r="C15" s="84"/>
      <c r="D15" s="84"/>
      <c r="E15" s="84"/>
      <c r="F15" s="84"/>
      <c r="G15" s="84"/>
    </row>
  </sheetData>
  <mergeCells count="2">
    <mergeCell ref="A6:G7"/>
    <mergeCell ref="A14:G15"/>
  </mergeCells>
  <pageMargins left="0.70000000000000007" right="0.70000000000000007" top="0.75" bottom="0.75" header="0.30000000000000004" footer="0.3000000000000000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17"/>
  <sheetViews>
    <sheetView workbookViewId="0">
      <selection activeCell="E30" sqref="E30"/>
    </sheetView>
  </sheetViews>
  <sheetFormatPr defaultRowHeight="13.5"/>
  <cols>
    <col min="1" max="1" width="9" customWidth="1"/>
    <col min="2" max="2" width="12.3125" customWidth="1"/>
    <col min="3" max="3" width="9.6875" bestFit="1" customWidth="1"/>
    <col min="4" max="4" width="12.9375" customWidth="1"/>
    <col min="5" max="5" width="12.4375" customWidth="1"/>
    <col min="6" max="6" width="9" customWidth="1"/>
  </cols>
  <sheetData>
    <row r="2" spans="1:8">
      <c r="B2" s="63"/>
      <c r="C2" s="63"/>
      <c r="D2" s="63"/>
      <c r="E2" s="63"/>
      <c r="F2" s="63"/>
      <c r="G2" s="63"/>
      <c r="H2" s="63"/>
    </row>
    <row r="3" spans="1:8">
      <c r="B3" s="63"/>
      <c r="C3" s="63"/>
      <c r="D3" s="63"/>
      <c r="E3" s="63"/>
      <c r="F3" s="63"/>
      <c r="G3" s="63"/>
      <c r="H3" s="63"/>
    </row>
    <row r="5" spans="1:8" ht="41.65">
      <c r="B5" s="68" t="s">
        <v>740</v>
      </c>
      <c r="C5" s="68" t="s">
        <v>743</v>
      </c>
      <c r="D5" s="68" t="s">
        <v>741</v>
      </c>
      <c r="E5" s="68" t="s">
        <v>742</v>
      </c>
      <c r="F5" s="68" t="s">
        <v>754</v>
      </c>
    </row>
    <row r="6" spans="1:8">
      <c r="B6" s="65">
        <f>DATE(2000,12,12)</f>
        <v>36872</v>
      </c>
      <c r="C6" s="66"/>
      <c r="D6" s="67"/>
      <c r="E6" s="67"/>
      <c r="F6" s="67"/>
    </row>
    <row r="7" spans="1:8">
      <c r="B7" s="65">
        <f>DATE(1945,12,12)</f>
        <v>16783</v>
      </c>
      <c r="C7" s="66"/>
      <c r="D7" s="67"/>
      <c r="E7" s="67"/>
      <c r="F7" s="67"/>
    </row>
    <row r="8" spans="1:8">
      <c r="B8" s="65">
        <f>DATE(1970,2,28)</f>
        <v>25627</v>
      </c>
      <c r="C8" s="66"/>
      <c r="D8" s="67"/>
      <c r="E8" s="67"/>
      <c r="F8" s="67"/>
    </row>
    <row r="9" spans="1:8">
      <c r="B9" s="65">
        <f>DATE(1968,10,1)</f>
        <v>25112</v>
      </c>
      <c r="C9" s="66"/>
      <c r="D9" s="67"/>
      <c r="E9" s="67"/>
      <c r="F9" s="67"/>
    </row>
    <row r="10" spans="1:8">
      <c r="B10" s="65">
        <f>DATE(2005,7,15)</f>
        <v>38548</v>
      </c>
      <c r="C10" s="67"/>
      <c r="D10" s="67"/>
      <c r="E10" s="67"/>
      <c r="F10" s="67"/>
    </row>
    <row r="11" spans="1:8" ht="13.15" customHeight="1"/>
    <row r="14" spans="1:8">
      <c r="A14" t="s">
        <v>751</v>
      </c>
    </row>
    <row r="15" spans="1:8">
      <c r="A15" t="s">
        <v>750</v>
      </c>
    </row>
    <row r="16" spans="1:8">
      <c r="A16" t="s">
        <v>752</v>
      </c>
    </row>
    <row r="17" spans="1:1">
      <c r="A17" t="s">
        <v>753</v>
      </c>
    </row>
  </sheetData>
  <pageMargins left="0.70000000000000007" right="0.70000000000000007" top="0.75" bottom="0.75" header="0.30000000000000004" footer="0.3000000000000000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79600-0346-400D-A181-647920C97F43}">
  <dimension ref="A2:J15"/>
  <sheetViews>
    <sheetView workbookViewId="0">
      <selection activeCell="K24" sqref="K24"/>
    </sheetView>
  </sheetViews>
  <sheetFormatPr defaultRowHeight="13.5"/>
  <sheetData>
    <row r="2" spans="1:10">
      <c r="A2" s="85" t="s">
        <v>757</v>
      </c>
      <c r="B2" s="85"/>
      <c r="C2" s="85"/>
      <c r="D2" s="85"/>
      <c r="E2" s="85"/>
      <c r="F2" s="85"/>
      <c r="G2" s="85"/>
      <c r="H2" s="85"/>
      <c r="I2" s="85"/>
      <c r="J2" s="85"/>
    </row>
    <row r="3" spans="1:10">
      <c r="A3" s="85"/>
      <c r="B3" s="85"/>
      <c r="C3" s="85"/>
      <c r="D3" s="85"/>
      <c r="E3" s="85"/>
      <c r="F3" s="85"/>
      <c r="G3" s="85"/>
      <c r="H3" s="85"/>
      <c r="I3" s="85"/>
      <c r="J3" s="85"/>
    </row>
    <row r="5" spans="1:10" ht="13.9" thickBot="1"/>
    <row r="6" spans="1:10" ht="14.25" thickTop="1" thickBot="1">
      <c r="A6" s="86"/>
      <c r="B6" s="86"/>
      <c r="C6" s="86"/>
    </row>
    <row r="7" spans="1:10" ht="14.25" thickTop="1" thickBot="1">
      <c r="A7" s="86"/>
      <c r="B7" s="86"/>
      <c r="C7" s="86"/>
    </row>
    <row r="8" spans="1:10" ht="14.25" thickTop="1" thickBot="1">
      <c r="A8" s="86"/>
      <c r="B8" s="86"/>
      <c r="C8" s="86"/>
    </row>
    <row r="9" spans="1:10" ht="14.25" thickTop="1" thickBot="1">
      <c r="A9" s="86"/>
      <c r="B9" s="86"/>
      <c r="C9" s="86"/>
    </row>
    <row r="10" spans="1:10" ht="14.25" thickTop="1" thickBot="1">
      <c r="A10" s="86"/>
      <c r="B10" s="86"/>
      <c r="C10" s="86"/>
    </row>
    <row r="11" spans="1:10" ht="14.25" thickTop="1" thickBot="1">
      <c r="A11" s="86"/>
      <c r="B11" s="86"/>
      <c r="C11" s="86"/>
    </row>
    <row r="12" spans="1:10" ht="14.25" thickTop="1" thickBot="1">
      <c r="A12" s="86"/>
      <c r="B12" s="86"/>
      <c r="C12" s="86"/>
    </row>
    <row r="13" spans="1:10" ht="14.25" thickTop="1" thickBot="1">
      <c r="A13" s="86"/>
      <c r="B13" s="86"/>
      <c r="C13" s="86"/>
    </row>
    <row r="14" spans="1:10" ht="14.25" thickTop="1" thickBot="1">
      <c r="A14" s="86"/>
      <c r="B14" s="86"/>
      <c r="C14" s="86"/>
    </row>
    <row r="15" spans="1:10" ht="13.9" thickTop="1"/>
  </sheetData>
  <mergeCells count="1">
    <mergeCell ref="A2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zadanie_1</vt:lpstr>
      <vt:lpstr>zadanie_2</vt:lpstr>
      <vt:lpstr>zadanie_3</vt:lpstr>
      <vt:lpstr>zadanie_4</vt:lpstr>
      <vt:lpstr>zadanie_5</vt:lpstr>
      <vt:lpstr>zadanie_6</vt:lpstr>
      <vt:lpstr>zadanie_7</vt:lpstr>
      <vt:lpstr>zadanie_8</vt:lpstr>
      <vt:lpstr>zadanie_9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Brzóska Grażyna (N)</cp:lastModifiedBy>
  <cp:revision>6</cp:revision>
  <dcterms:created xsi:type="dcterms:W3CDTF">2013-12-03T11:49:25Z</dcterms:created>
  <dcterms:modified xsi:type="dcterms:W3CDTF">2024-12-01T18:47:36Z</dcterms:modified>
</cp:coreProperties>
</file>